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Usuario\Documents\LIDER PLANEACION\PLANEACION\Planeación 2023\Mapa de Riesgos\actualización Mapa de Riesgos 2023\"/>
    </mc:Choice>
  </mc:AlternateContent>
  <xr:revisionPtr revIDLastSave="0" documentId="13_ncr:1_{CE725611-F2C8-4D80-9390-63CA073B988D}" xr6:coauthVersionLast="47" xr6:coauthVersionMax="47" xr10:uidLastSave="{00000000-0000-0000-0000-000000000000}"/>
  <bookViews>
    <workbookView xWindow="-120" yWindow="-120" windowWidth="29040" windowHeight="15720" tabRatio="958" activeTab="1" xr2:uid="{00000000-000D-0000-FFFF-FFFF00000000}"/>
  </bookViews>
  <sheets>
    <sheet name="Gestión del Riesgo." sheetId="27" r:id="rId1"/>
    <sheet name="Mapa R.Institucionales" sheetId="25" r:id="rId2"/>
    <sheet name="Mapa de riesgos corrupcion" sheetId="24" r:id="rId3"/>
    <sheet name="Definicion del riesgo" sheetId="1" r:id="rId4"/>
    <sheet name="Identificación riesgo corrupció" sheetId="20" r:id="rId5"/>
    <sheet name="Impacto" sheetId="2" r:id="rId6"/>
    <sheet name="Probabilidad" sheetId="3" r:id="rId7"/>
    <sheet name="Riesgo inherente" sheetId="6" r:id="rId8"/>
    <sheet name="Controles" sheetId="11" r:id="rId9"/>
    <sheet name="Riesgo Residual" sheetId="5" r:id="rId10"/>
    <sheet name="Monitoreo y revisión" sheetId="21" r:id="rId11"/>
    <sheet name="seguimiento" sheetId="22" r:id="rId12"/>
    <sheet name="Hoja1" sheetId="28" r:id="rId13"/>
  </sheets>
  <externalReferences>
    <externalReference r:id="rId14"/>
  </externalReferences>
  <definedNames>
    <definedName name="_xlnm._FilterDatabase" localSheetId="2" hidden="1">'Mapa de riesgos corrupcion'!$A$5:$R$54</definedName>
    <definedName name="_xlnm._FilterDatabase" localSheetId="1" hidden="1">'Mapa R.Institucionales'!$A$6:$AU$152</definedName>
    <definedName name="_xlnm.Print_Area" localSheetId="8">Controles!$A$1:$X$66</definedName>
    <definedName name="_xlnm.Print_Area" localSheetId="3">'Definicion del riesgo'!$A$1:$G$31</definedName>
    <definedName name="_xlnm.Print_Area" localSheetId="4">'Identificación riesgo corrupció'!$A$1:$F$42</definedName>
    <definedName name="_xlnm.Print_Area" localSheetId="10">'Monitoreo y revisión'!$A$1:$M$47</definedName>
    <definedName name="_xlnm.Print_Area" localSheetId="6">Probabilidad!$C$1:$E$23</definedName>
    <definedName name="_xlnm.Print_Area" localSheetId="7">'Riesgo inherente'!$B$1:$H$28</definedName>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3" i="2" l="1"/>
  <c r="AG36" i="2"/>
  <c r="AG37" i="2"/>
  <c r="AG38" i="2"/>
  <c r="AG39" i="2"/>
  <c r="AG40" i="2"/>
  <c r="AG41" i="2"/>
  <c r="AG42" i="2"/>
  <c r="AG33" i="2"/>
  <c r="H9" i="6" l="1"/>
  <c r="H10" i="6"/>
  <c r="H11" i="6"/>
  <c r="H12" i="6"/>
  <c r="H13" i="6"/>
  <c r="G15" i="6"/>
  <c r="H15" i="6" s="1"/>
  <c r="D15" i="6"/>
  <c r="F15" i="6"/>
  <c r="E18" i="3"/>
  <c r="E10" i="3"/>
  <c r="AD43" i="2"/>
  <c r="AB43" i="2"/>
  <c r="Y43" i="2"/>
  <c r="Y42" i="2"/>
  <c r="AB42" i="2"/>
  <c r="AD42" i="2"/>
  <c r="Y41" i="2"/>
  <c r="AB41" i="2"/>
  <c r="AD41" i="2"/>
  <c r="AD30" i="2" l="1"/>
  <c r="AD31" i="2"/>
  <c r="AD32" i="2"/>
  <c r="AD33" i="2"/>
  <c r="AD35" i="2"/>
  <c r="AD36" i="2"/>
  <c r="AD37" i="2"/>
  <c r="AD38" i="2"/>
  <c r="AD39" i="2"/>
  <c r="AD40" i="2"/>
  <c r="AB30" i="2"/>
  <c r="AB31" i="2"/>
  <c r="AB32" i="2"/>
  <c r="AB33" i="2"/>
  <c r="AB35" i="2"/>
  <c r="AB36" i="2"/>
  <c r="AB37" i="2"/>
  <c r="AB38" i="2"/>
  <c r="AB39" i="2"/>
  <c r="AB40" i="2"/>
  <c r="Y30" i="2"/>
  <c r="Y31" i="2"/>
  <c r="Y32" i="2"/>
  <c r="Y33" i="2"/>
  <c r="Y35" i="2"/>
  <c r="Y36" i="2"/>
  <c r="Y37" i="2"/>
  <c r="Y38" i="2"/>
  <c r="Y39" i="2"/>
  <c r="Y40" i="2"/>
  <c r="F9" i="6" l="1"/>
  <c r="F10" i="6"/>
  <c r="F11" i="6"/>
  <c r="F12" i="6"/>
  <c r="F13" i="6"/>
  <c r="D9" i="6"/>
  <c r="D10" i="6"/>
  <c r="D11" i="6"/>
  <c r="D12" i="6"/>
  <c r="D13" i="6"/>
  <c r="AG30" i="2"/>
  <c r="AG32" i="2"/>
  <c r="AG35" i="2"/>
  <c r="F8" i="6" l="1"/>
  <c r="E17" i="3" l="1"/>
  <c r="G8" i="6"/>
  <c r="H8" i="6" s="1"/>
  <c r="F16" i="6"/>
  <c r="F18" i="6"/>
  <c r="F19" i="6"/>
  <c r="F20" i="6"/>
  <c r="F21" i="6"/>
  <c r="F22" i="6"/>
  <c r="F23" i="6"/>
  <c r="F24" i="6"/>
  <c r="F25" i="6"/>
  <c r="F26" i="6"/>
  <c r="F28" i="6"/>
  <c r="D18" i="6"/>
  <c r="C19" i="6"/>
  <c r="G19" i="6" s="1"/>
  <c r="H19" i="6" s="1"/>
  <c r="C20" i="6"/>
  <c r="D20" i="6" s="1"/>
  <c r="C21" i="6"/>
  <c r="D21" i="6" s="1"/>
  <c r="C22" i="6"/>
  <c r="G22" i="6" s="1"/>
  <c r="H22" i="6" s="1"/>
  <c r="C23" i="6"/>
  <c r="G23" i="6" s="1"/>
  <c r="H23" i="6" s="1"/>
  <c r="D24" i="6"/>
  <c r="C25" i="6"/>
  <c r="G25" i="6" s="1"/>
  <c r="H25" i="6" s="1"/>
  <c r="C26" i="6"/>
  <c r="D26" i="6" s="1"/>
  <c r="C28" i="6"/>
  <c r="D28" i="6" s="1"/>
  <c r="G16" i="6"/>
  <c r="H16" i="6" s="1"/>
  <c r="E15" i="3"/>
  <c r="E16" i="3"/>
  <c r="E20" i="3"/>
  <c r="E21" i="3"/>
  <c r="E23" i="3"/>
  <c r="E19" i="3"/>
  <c r="E14" i="3"/>
  <c r="E13" i="3"/>
  <c r="E11" i="3"/>
  <c r="E8" i="3"/>
  <c r="E7" i="3"/>
  <c r="D22" i="6" l="1"/>
  <c r="D8" i="6"/>
  <c r="D25" i="6"/>
  <c r="D16" i="6"/>
  <c r="D19" i="6"/>
  <c r="D23" i="6"/>
  <c r="G26" i="6"/>
  <c r="H26" i="6" s="1"/>
  <c r="G18" i="6"/>
  <c r="H18" i="6" s="1"/>
  <c r="G24" i="6"/>
  <c r="H24" i="6" s="1"/>
  <c r="G20" i="6"/>
  <c r="H20" i="6" s="1"/>
  <c r="G28" i="6"/>
  <c r="H28" i="6" s="1"/>
  <c r="G21" i="6"/>
  <c r="H21" i="6" s="1"/>
  <c r="V29" i="2"/>
  <c r="S29" i="2"/>
  <c r="AG29" i="2" s="1"/>
  <c r="Y29" i="2" l="1"/>
  <c r="AB29" i="2"/>
  <c r="AD29" i="2"/>
</calcChain>
</file>

<file path=xl/sharedStrings.xml><?xml version="1.0" encoding="utf-8"?>
<sst xmlns="http://schemas.openxmlformats.org/spreadsheetml/2006/main" count="2425" uniqueCount="1098">
  <si>
    <t>Descripción del riesgo</t>
  </si>
  <si>
    <t>Acción y omisión</t>
  </si>
  <si>
    <t>Uso del poder</t>
  </si>
  <si>
    <t>Desviar la gestión de lo público</t>
  </si>
  <si>
    <t>Beneficio Particular</t>
  </si>
  <si>
    <t>No.</t>
  </si>
  <si>
    <t>Si el riesgo de corrupción se materializa pordria…</t>
  </si>
  <si>
    <t>Pregunta</t>
  </si>
  <si>
    <t>Si</t>
  </si>
  <si>
    <t>No</t>
  </si>
  <si>
    <t>¿Afectar al grupo de funcionarios del proceso?</t>
  </si>
  <si>
    <t>¿Afectar el cumplimiento de metas y objetivos de la dependencia?</t>
  </si>
  <si>
    <t>¿Afectar el cumplimiento de misión de la Entidad?</t>
  </si>
  <si>
    <t>¿Dar lugar a Reclamaciones o quejas de los usuarios?</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</si>
  <si>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</si>
  <si>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</si>
  <si>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</si>
  <si>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</si>
  <si>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</si>
  <si>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</si>
  <si>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</si>
  <si>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</si>
  <si>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</si>
  <si>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</si>
  <si>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¿Dar lugar a retrasos en la atención a los usuarios?</t>
  </si>
  <si>
    <t>¿Ocasionar lesiones físicas o pérdida de vidas humanas?</t>
  </si>
  <si>
    <t>¿Dar lugar a retrasos o reprocesos en las operaciones de la entidad?</t>
  </si>
  <si>
    <t>¿Afectar la imagen a nivel nacional?</t>
  </si>
  <si>
    <t>Corrupción en direccionamiento estratégico</t>
  </si>
  <si>
    <t>Riesgo 1</t>
  </si>
  <si>
    <t>Riesgo</t>
  </si>
  <si>
    <t>Riesgo 2</t>
  </si>
  <si>
    <t>Riesgo 3</t>
  </si>
  <si>
    <t>Riesgo 4</t>
  </si>
  <si>
    <t>Riesgo 5</t>
  </si>
  <si>
    <t>Riesgo 6</t>
  </si>
  <si>
    <t>Riesgo 7</t>
  </si>
  <si>
    <t>Puntaje</t>
  </si>
  <si>
    <t>Clasificación del riesgo</t>
  </si>
  <si>
    <t>Moderado</t>
  </si>
  <si>
    <t>Mayor</t>
  </si>
  <si>
    <t>Catastrófico</t>
  </si>
  <si>
    <t>Riesgo 8</t>
  </si>
  <si>
    <t>Riesgo 9</t>
  </si>
  <si>
    <t>Riesgo 10</t>
  </si>
  <si>
    <t>Riesgo 11</t>
  </si>
  <si>
    <t>Riesgo 12</t>
  </si>
  <si>
    <t>Ttal pgtas afirmativa</t>
  </si>
  <si>
    <t>Ttal pgtas negativas</t>
  </si>
  <si>
    <t>Desarrollo Institucional</t>
  </si>
  <si>
    <t>Probabilidad por riesgos de corrupción</t>
  </si>
  <si>
    <t>Nivel</t>
  </si>
  <si>
    <t>Probabilidad</t>
  </si>
  <si>
    <t>Rara vez</t>
  </si>
  <si>
    <t>Descriptor</t>
  </si>
  <si>
    <t>Impacto</t>
  </si>
  <si>
    <t>Zona de riesgo de corrupción</t>
  </si>
  <si>
    <t>Calificación</t>
  </si>
  <si>
    <t>MAPA DE RIESGOS DE CORRUPCIÓN</t>
  </si>
  <si>
    <t>Contratación</t>
  </si>
  <si>
    <t>Causa</t>
  </si>
  <si>
    <t>¿existen manuales, instructivos o procedimientos para el manejo del control?</t>
  </si>
  <si>
    <t>¿Está(n) definido(s) el(los) responsable(s) de la ejecucución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</si>
  <si>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</si>
  <si>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</si>
  <si>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</si>
  <si>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</si>
  <si>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</si>
  <si>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Criterio de medición</t>
  </si>
  <si>
    <t>Criterios para la evaluación</t>
  </si>
  <si>
    <t>Evaluación</t>
  </si>
  <si>
    <t>Preventivo</t>
  </si>
  <si>
    <t>Detectivo</t>
  </si>
  <si>
    <t>Correctivo</t>
  </si>
  <si>
    <t>Riesgos de corrupción</t>
  </si>
  <si>
    <t>Controles de riesgos de corrupción</t>
  </si>
  <si>
    <t xml:space="preserve">Probabilidad </t>
  </si>
  <si>
    <t>Zonas de riesgo de corrupción</t>
  </si>
  <si>
    <t>Casi seguro</t>
  </si>
  <si>
    <t>Probable</t>
  </si>
  <si>
    <t>Posible</t>
  </si>
  <si>
    <t>Improbable</t>
  </si>
  <si>
    <t>Resultados de la calificación del Riesgo de Corrupción</t>
  </si>
  <si>
    <t>IMPACTO</t>
  </si>
  <si>
    <t>PROBABILIDAD</t>
  </si>
  <si>
    <t>Si se afecta el impacto se desplaza a la izquierda</t>
  </si>
  <si>
    <t>Si se afecta la probabilidad  se desplaza hacia abajo</t>
  </si>
  <si>
    <t>Para determinar el riesgo residual, se comparan los resultados obteidos del riesgo iherente con los controles establecidos, para establecer la zona del riesgo final. Se califica de acuerdo a la siguiente tabla.</t>
  </si>
  <si>
    <t xml:space="preserve">Calificación de los controles </t>
  </si>
  <si>
    <t>Puntaje a disminuir</t>
  </si>
  <si>
    <t>De 0 a 50</t>
  </si>
  <si>
    <t>De 51 a 75</t>
  </si>
  <si>
    <t>De 76 a 100</t>
  </si>
  <si>
    <t>Con la calificación obtenida se realiza un deslizamiento en la matriz, así: si el control afecta la probabilidad se avanza hacia abajo. Si afecta el impacto se avanza a la izquierda.</t>
  </si>
  <si>
    <t>Observaciones</t>
  </si>
  <si>
    <t>Responsable</t>
  </si>
  <si>
    <t>MATRIZ DE DEFINICIÓN DE LOS RIESGOS POR CORRUPCIÓN</t>
  </si>
  <si>
    <t>Proceso</t>
  </si>
  <si>
    <t>Objetivo del proceso</t>
  </si>
  <si>
    <t>Consecuencias</t>
  </si>
  <si>
    <t>Direccionamiento Estratégico</t>
  </si>
  <si>
    <t>Item</t>
  </si>
  <si>
    <t>x</t>
  </si>
  <si>
    <t>FECHA:</t>
  </si>
  <si>
    <t>¿Los controles son eficaces y eficientes?</t>
  </si>
  <si>
    <t xml:space="preserve"> ¿Riesgos de corrupción materializados?</t>
  </si>
  <si>
    <t xml:space="preserve"> ¿Observaciones o investigaciones disciplinarias, penales, fiscales o de entes reguladores?</t>
  </si>
  <si>
    <t>¿Hay cambios importantes en el entorno que den lugar a nuevos riesgos?</t>
  </si>
  <si>
    <t>Firma responsable</t>
  </si>
  <si>
    <t>SISTEMA INTEGRADO DE GESTIÓN</t>
  </si>
  <si>
    <t>VERSION 01</t>
  </si>
  <si>
    <t xml:space="preserve">SISTEMA INTEGRADO DE GESTIÓN </t>
  </si>
  <si>
    <t>GPL- FO- 005</t>
  </si>
  <si>
    <t>Control Interno</t>
  </si>
  <si>
    <t>Asesor de Planeacion</t>
  </si>
  <si>
    <t xml:space="preserve">PRIMER SEGUIMIENTO </t>
  </si>
  <si>
    <r>
      <t xml:space="preserve">¿Se adelantó seguimiento al </t>
    </r>
    <r>
      <rPr>
        <b/>
        <sz val="8"/>
        <color theme="1"/>
        <rFont val="Calibri"/>
        <family val="2"/>
        <scheme val="minor"/>
      </rPr>
      <t>Mapa de Riesgos de Corrupción?</t>
    </r>
  </si>
  <si>
    <t>SI</t>
  </si>
  <si>
    <t>NO</t>
  </si>
  <si>
    <t>Coluumna 1</t>
  </si>
  <si>
    <t>Coluumna 2</t>
  </si>
  <si>
    <t>Columna 3</t>
  </si>
  <si>
    <t>Columna 4</t>
  </si>
  <si>
    <t>Columna 5</t>
  </si>
  <si>
    <t>Columna 6</t>
  </si>
  <si>
    <t>Columna 7</t>
  </si>
  <si>
    <t>Columna 8</t>
  </si>
  <si>
    <t>Columna 9</t>
  </si>
  <si>
    <t>Columna 10</t>
  </si>
  <si>
    <t>Columna 11</t>
  </si>
  <si>
    <t>Riesgos de Corrupción</t>
  </si>
  <si>
    <t>Causa  (Situación principal que origina el posible riesgo de corrupción)</t>
  </si>
  <si>
    <t>¿Se analizaron los controles?</t>
  </si>
  <si>
    <r>
      <t>Efectividad de los controles:</t>
    </r>
    <r>
      <rPr>
        <sz val="8"/>
        <color rgb="FFFF0000"/>
        <rFont val="Calibri"/>
        <family val="2"/>
        <scheme val="minor"/>
      </rPr>
      <t xml:space="preserve"> ¿Previenen  o detectan  las causas, son  confiables para la mitigación del riesgo?</t>
    </r>
    <r>
      <rPr>
        <sz val="8"/>
        <color theme="1"/>
        <rFont val="Calibri"/>
        <family val="2"/>
        <scheme val="minor"/>
      </rPr>
      <t xml:space="preserve">
</t>
    </r>
  </si>
  <si>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</si>
  <si>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</si>
  <si>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</si>
  <si>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algúna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</si>
  <si>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</si>
  <si>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</si>
  <si>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</si>
  <si>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</si>
  <si>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</si>
  <si>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</si>
  <si>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</si>
  <si>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</si>
  <si>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</si>
  <si>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Talento humano</t>
  </si>
  <si>
    <t>Financiero</t>
  </si>
  <si>
    <t>Archivo</t>
  </si>
  <si>
    <t>Jurídico</t>
  </si>
  <si>
    <t>Otro (Cuál)</t>
  </si>
  <si>
    <t>No tiene controles</t>
  </si>
  <si>
    <t>R1</t>
  </si>
  <si>
    <t>C1</t>
  </si>
  <si>
    <t>R2</t>
  </si>
  <si>
    <t>C2</t>
  </si>
  <si>
    <t>R3</t>
  </si>
  <si>
    <t>C3</t>
  </si>
  <si>
    <t>R4</t>
  </si>
  <si>
    <t>R5</t>
  </si>
  <si>
    <t>C4</t>
  </si>
  <si>
    <r>
      <t>Señale con un</t>
    </r>
    <r>
      <rPr>
        <b/>
        <sz val="8"/>
        <color theme="1"/>
        <rFont val="Calibri"/>
        <family val="2"/>
        <scheme val="minor"/>
      </rPr>
      <t xml:space="preserve"> X</t>
    </r>
    <r>
      <rPr>
        <sz val="8"/>
        <color theme="1"/>
        <rFont val="Calibri"/>
        <family val="2"/>
        <scheme val="minor"/>
      </rPr>
      <t xml:space="preserve"> en la columna 2 si el riesgo es  claro y preciso y cumple con los parámetros para determinar que es de corrupción</t>
    </r>
  </si>
  <si>
    <t>Señale con una X,  en las columnas 3 a 11 el proceso  que contiene el riesgo de corrupción (R1, R2, R3…)</t>
  </si>
  <si>
    <r>
      <t xml:space="preserve">Señale con una </t>
    </r>
    <r>
      <rPr>
        <b/>
        <sz val="8"/>
        <color theme="1"/>
        <rFont val="Calibri"/>
        <family val="2"/>
        <scheme val="minor"/>
      </rPr>
      <t>X</t>
    </r>
    <r>
      <rPr>
        <sz val="8"/>
        <color theme="1"/>
        <rFont val="Calibri"/>
        <family val="2"/>
        <scheme val="minor"/>
      </rPr>
      <t xml:space="preserve"> si la causa principal del riesgo de corrupción se encuentra claramanete identificada.</t>
    </r>
  </si>
  <si>
    <t>Hace referencia a: efectividad de los controles, responsables, periodicidad y evidencias de los controles</t>
  </si>
  <si>
    <r>
      <t xml:space="preserve">Señale con una </t>
    </r>
    <r>
      <rPr>
        <b/>
        <sz val="8"/>
        <color theme="1"/>
        <rFont val="Calibri"/>
        <family val="2"/>
        <scheme val="minor"/>
      </rPr>
      <t>X</t>
    </r>
    <r>
      <rPr>
        <sz val="8"/>
        <color theme="1"/>
        <rFont val="Calibri"/>
        <family val="2"/>
        <scheme val="minor"/>
      </rPr>
      <t xml:space="preserve"> si se enuencieron acciones de mejora</t>
    </r>
  </si>
  <si>
    <r>
      <t xml:space="preserve">Señale con una </t>
    </r>
    <r>
      <rPr>
        <b/>
        <sz val="8"/>
        <color theme="1"/>
        <rFont val="Calibri"/>
        <family val="2"/>
        <scheme val="minor"/>
      </rPr>
      <t>X</t>
    </r>
    <r>
      <rPr>
        <sz val="8"/>
        <color theme="1"/>
        <rFont val="Calibri"/>
        <family val="2"/>
        <scheme val="minor"/>
      </rPr>
      <t xml:space="preserve"> si mejoraron los controles </t>
    </r>
  </si>
  <si>
    <t>SEGUNDO SEGUIMIENTO</t>
  </si>
  <si>
    <r>
      <t xml:space="preserve">Efectividad de los controles: </t>
    </r>
    <r>
      <rPr>
        <sz val="8"/>
        <color rgb="FFFF0000"/>
        <rFont val="Calibri"/>
        <family val="2"/>
        <scheme val="minor"/>
      </rPr>
      <t xml:space="preserve">¿Previenen  o detectan  las causas , son  confiables para la mitigación del riesgo?
</t>
    </r>
    <r>
      <rPr>
        <sz val="8"/>
        <color theme="1"/>
        <rFont val="Calibri"/>
        <family val="2"/>
        <scheme val="minor"/>
      </rPr>
      <t xml:space="preserve">
</t>
    </r>
  </si>
  <si>
    <t>TERCER SEGUIMIENTO</t>
  </si>
  <si>
    <r>
      <t xml:space="preserve">Efectividad de los controles: </t>
    </r>
    <r>
      <rPr>
        <sz val="8"/>
        <color rgb="FFFF0000"/>
        <rFont val="Calibri"/>
        <family val="2"/>
        <scheme val="minor"/>
      </rPr>
      <t xml:space="preserve">¿Previenen  o detectan  las causas , son  confiables para la mitigación del riesgo?
</t>
    </r>
  </si>
  <si>
    <t>Si la respuesta en alguna de las preguntas de control es NO.   Informe si propuso algúna acción</t>
  </si>
  <si>
    <t>¿Las acciones que propuso sirvieron para proteger a la entidad?</t>
  </si>
  <si>
    <t xml:space="preserve">Observaciones </t>
  </si>
  <si>
    <t>Entidad:</t>
  </si>
  <si>
    <t>FORMATO MONITOREO Y REVISIÓN</t>
  </si>
  <si>
    <t>FORMATO MONITOREO Y REVISIÓN  DE MAPA DE RIESGOS</t>
  </si>
  <si>
    <t xml:space="preserve">Proceso/
Subproceso </t>
  </si>
  <si>
    <t>Nombre del Riesgo</t>
  </si>
  <si>
    <t xml:space="preserve">Causas </t>
  </si>
  <si>
    <t xml:space="preserve">Consecuencias </t>
  </si>
  <si>
    <t xml:space="preserve">Riesgo Inherente </t>
  </si>
  <si>
    <t>Control Existente</t>
  </si>
  <si>
    <t xml:space="preserve">Riesgo Residual </t>
  </si>
  <si>
    <t>Opción de manejo</t>
  </si>
  <si>
    <t xml:space="preserve">Acciones Preventivas </t>
  </si>
  <si>
    <t xml:space="preserve">Responsable de la acción </t>
  </si>
  <si>
    <t>Periodo Seguimiento</t>
  </si>
  <si>
    <t>Fecha de Inicio</t>
  </si>
  <si>
    <t>Fecha de terminación</t>
  </si>
  <si>
    <t>Acción de contingencia ante posible materialización</t>
  </si>
  <si>
    <t xml:space="preserve">Nivel </t>
  </si>
  <si>
    <t>Alto</t>
  </si>
  <si>
    <t>Evitar</t>
  </si>
  <si>
    <t>Mensual</t>
  </si>
  <si>
    <t>Extremo</t>
  </si>
  <si>
    <t>Sanciones disciplinarias, fiscales y/o penales.</t>
  </si>
  <si>
    <r>
      <rPr>
        <b/>
        <sz val="11"/>
        <color theme="5"/>
        <rFont val="Calibri"/>
        <family val="2"/>
        <scheme val="minor"/>
      </rPr>
      <t>1.</t>
    </r>
    <r>
      <rPr>
        <sz val="11"/>
        <color theme="1"/>
        <rFont val="Calibri"/>
        <family val="2"/>
        <scheme val="minor"/>
      </rPr>
      <t xml:space="preserve"> Denunciar el acto de corrupción frente a la instancia que corresponda
</t>
    </r>
    <r>
      <rPr>
        <b/>
        <sz val="11"/>
        <color theme="5"/>
        <rFont val="Calibri"/>
        <family val="2"/>
        <scheme val="minor"/>
      </rPr>
      <t xml:space="preserve">2. </t>
    </r>
    <r>
      <rPr>
        <sz val="11"/>
        <color theme="1"/>
        <rFont val="Calibri"/>
        <family val="2"/>
        <scheme val="minor"/>
      </rPr>
      <t xml:space="preserve">Identificar y ajustar las falencias dentro de los controles de los procedimientos asociados.
</t>
    </r>
    <r>
      <rPr>
        <b/>
        <sz val="11"/>
        <color theme="5"/>
        <rFont val="Calibri"/>
        <family val="2"/>
        <scheme val="minor"/>
      </rPr>
      <t>3.</t>
    </r>
    <r>
      <rPr>
        <sz val="11"/>
        <color theme="1"/>
        <rFont val="Calibri"/>
        <family val="2"/>
        <scheme val="minor"/>
      </rPr>
      <t xml:space="preserve"> Tomar las medidas legales correspondientes a la situación detectada</t>
    </r>
  </si>
  <si>
    <t>Falencias en los controles de selección</t>
  </si>
  <si>
    <t xml:space="preserve">
SISTEMA INTEGRADO DE GESTIÓN</t>
  </si>
  <si>
    <t xml:space="preserve"> Incumplimiento normativo </t>
  </si>
  <si>
    <t>Direccionamiento de contratación en favor de un tercero.</t>
  </si>
  <si>
    <t>VERSION: 01</t>
  </si>
  <si>
    <t>VERSIÓN: 02</t>
  </si>
  <si>
    <t>CÓDIGO:  GPL-FO-32</t>
  </si>
  <si>
    <t>VERSION:01</t>
  </si>
  <si>
    <t>PAGINA: 1 DE 1</t>
  </si>
  <si>
    <t>GPL-FO-035</t>
  </si>
  <si>
    <t>IDENTIFICACIÓN DEL RIESGO DE CORRUPCIÓN</t>
  </si>
  <si>
    <t>GPL-FO-036</t>
  </si>
  <si>
    <t>FORMATO PARA DETERMINAR EL IMPACTO EN RIESGOS DE CORRUPCIÓN</t>
  </si>
  <si>
    <t>VERSIÓN: 01</t>
  </si>
  <si>
    <t>PÁGINA: 1 DE 1</t>
  </si>
  <si>
    <t>GPL-FO-037</t>
  </si>
  <si>
    <t>GPL-FO-038</t>
  </si>
  <si>
    <t>MEDICIÓN DE CORRUPCIÓN POR PROBABILIDAD</t>
  </si>
  <si>
    <t>GPL-FO-039</t>
  </si>
  <si>
    <t>RIESGO INHERENTE: RESULTADOS DE LA CALIFICACIÓN DEL RIESGO DE CORRUPCIÓN</t>
  </si>
  <si>
    <r>
      <rPr>
        <b/>
        <sz val="9"/>
        <color theme="1"/>
        <rFont val="Arial"/>
        <family val="2"/>
      </rPr>
      <t xml:space="preserve">Naturaleza del control: 1. Preventivos: </t>
    </r>
    <r>
      <rPr>
        <sz val="9"/>
        <color theme="1"/>
        <rFont val="Arial"/>
        <family val="2"/>
      </rPr>
      <t xml:space="preserve">Se orientan a eliminar las causas del riesgo, para prevenir su ocurrencia o materialización. </t>
    </r>
    <r>
      <rPr>
        <b/>
        <sz val="9"/>
        <color theme="1"/>
        <rFont val="Arial"/>
        <family val="2"/>
      </rPr>
      <t>Detectivos:</t>
    </r>
    <r>
      <rPr>
        <sz val="9"/>
        <color theme="1"/>
        <rFont val="Arial"/>
        <family val="2"/>
      </rPr>
      <t xml:space="preserve"> Aquellos que registran un evento después presentado; sirven para descubrir resultados no previstos y alertar sobre la presencia de un riesgo.  </t>
    </r>
    <r>
      <rPr>
        <b/>
        <sz val="9"/>
        <color theme="1"/>
        <rFont val="Arial"/>
        <family val="2"/>
      </rPr>
      <t xml:space="preserve">Correctivos: </t>
    </r>
    <r>
      <rPr>
        <sz val="9"/>
        <color theme="1"/>
        <rFont val="Arial"/>
        <family val="2"/>
      </rPr>
      <t xml:space="preserve">Aquellos que permiten, después de ser detectadoel evento no deseado, el restablecimiento de la actividad. </t>
    </r>
  </si>
  <si>
    <r>
      <rPr>
        <b/>
        <sz val="9"/>
        <color theme="1"/>
        <rFont val="Arial"/>
        <family val="2"/>
      </rPr>
      <t>R:</t>
    </r>
    <r>
      <rPr>
        <sz val="9"/>
        <color theme="1"/>
        <rFont val="Arial"/>
        <family val="2"/>
      </rPr>
      <t xml:space="preserve"> Riesgo; Marcar con una x la casilla si la respuesta es positiva, de lo contrario dejarla en blanco</t>
    </r>
  </si>
  <si>
    <t>CONTROLES DE RIESGOS DE CORRUPCIÓN</t>
  </si>
  <si>
    <t>GPL-FO-040</t>
  </si>
  <si>
    <t>GPL-FO-041</t>
  </si>
  <si>
    <t>DETERMINACIÓN EL RIESGO RESIDUAL</t>
  </si>
  <si>
    <t>GPL-FO-42</t>
  </si>
  <si>
    <t>CÓDIGO: GPL-FO-043</t>
  </si>
  <si>
    <t>S  I  S  T  E  M  A     I  N  T  E  G  R  A  D  O    D  E    G  E  S  T  I  Ó  N</t>
  </si>
  <si>
    <t xml:space="preserve">M  A  T  R  I  Z      S  E  G  U  I  M  I  E  N  T  O     M  A  P  A      D  E     R  I  E  S  G  O  S     D  E      C  O  R  R  U  P  C  I  Ó  N </t>
  </si>
  <si>
    <t>Asesorar, asistir y representar a la Entidad en asuntos jurídicos – administrativos internos y externos, relacionados con las actividades desarrolladas por la ESE Moreno y Clavijo.  En contratación Gestionar la adquisición de bienes, servicios y obras, para satisfacer oportunamente las necesidades de la entidad, cumpliendo con la normatividad vigente buscando la optimización de los tiempos y los recursos, para contribuir al logro de la misión institucional.</t>
  </si>
  <si>
    <t>Gestion Juridica y Contratación</t>
  </si>
  <si>
    <t>Trafico de influencias</t>
  </si>
  <si>
    <t>sanciones penales, fiscales, disciplinarias</t>
  </si>
  <si>
    <t>enriquecimiento ilicito de contratistas o funcionarios</t>
  </si>
  <si>
    <t>Detrimento patrimonial de la entidad</t>
  </si>
  <si>
    <t>No aplicación de manual de contratacion</t>
  </si>
  <si>
    <t>Manual de Contratación</t>
  </si>
  <si>
    <t>Lista de chequeo contractual</t>
  </si>
  <si>
    <t>publicacion SECOP Y SIA</t>
  </si>
  <si>
    <t>Extrema</t>
  </si>
  <si>
    <t>Prevenir</t>
  </si>
  <si>
    <t>Socializar Manual de Contratación</t>
  </si>
  <si>
    <t>Aplicar lista de chequeo a cada uno de los contratos elaborados</t>
  </si>
  <si>
    <t>Cargar y Publicar en la pagina de SECOP y SIA</t>
  </si>
  <si>
    <t>Asesora Juridica</t>
  </si>
  <si>
    <t>Asesora Juridica- Apoyo Oficina Juridica</t>
  </si>
  <si>
    <t>mensual</t>
  </si>
  <si>
    <t xml:space="preserve">Gestión Facturación
</t>
  </si>
  <si>
    <t>Reportes permanentes de los arqueos de caja y consignacaiones.</t>
  </si>
  <si>
    <t>* Detrimento patrimonial.</t>
  </si>
  <si>
    <t>* Siniestro  ocasionado por terceros o casos fortuitos</t>
  </si>
  <si>
    <t>Trimestral</t>
  </si>
  <si>
    <t>Gestión Facturación</t>
  </si>
  <si>
    <t>Reporte  a la subgerente administrativa y financiera  de diferencia de la facturacion generada  a particulares vs pagos de facturas  a particulares. (si existe la diferencia).</t>
  </si>
  <si>
    <t xml:space="preserve">Verificación, revisión y validación </t>
  </si>
  <si>
    <t>* Inexistencia de recursos economicos requeridos para el normal funcionamiento de la Entidad.</t>
  </si>
  <si>
    <t>* Deficiencias en el registro de las ventas de servicios de salud a particulares.</t>
  </si>
  <si>
    <t>Socialización del procedimiento administrativo venta de servicios a particulares</t>
  </si>
  <si>
    <t>moderado</t>
  </si>
  <si>
    <t>procedimiento administrativo venta de servicios a particulares</t>
  </si>
  <si>
    <t>* Sanciones disciplinarias, fiscales y/o penales.</t>
  </si>
  <si>
    <t>* Falencias en los controles establecidos para el recaudo de recursos economicos por conceptos de ventas de servicios de salud a particulares</t>
  </si>
  <si>
    <t>Perdida de recursos economicos de la entidad , en favor de un tercero</t>
  </si>
  <si>
    <t>GESTION FINANCIERA</t>
  </si>
  <si>
    <t>Misionales</t>
  </si>
  <si>
    <t xml:space="preserve">Afectar rubros de forma incorrecta  del gasto en beneficio de un tercero </t>
  </si>
  <si>
    <t>Intereses personales</t>
  </si>
  <si>
    <t>Líder de Presupuesto</t>
  </si>
  <si>
    <t>Bimensual</t>
  </si>
  <si>
    <t>Desvio de recursos fisicos</t>
  </si>
  <si>
    <t>Baja  disponibilidad de informacion al usuario</t>
  </si>
  <si>
    <t>Desvios de recursos financieros a favor de un tercero</t>
  </si>
  <si>
    <t>Traslado Asistencial</t>
  </si>
  <si>
    <t>Favorecimiento a Terceros</t>
  </si>
  <si>
    <t>Gestion Ambiente  Fisico y Tecnologico</t>
  </si>
  <si>
    <t>Garantizar los insumos necesarios  a la red hospitalaria de la ESE    y a sus procesos administrativos  de manera oportuna   através de  un adecuado control  de las entradas y salidas  del almacén.</t>
  </si>
  <si>
    <t xml:space="preserve">Falencias en los controles establecidos para el inventarios y insumos </t>
  </si>
  <si>
    <t>Deficiencias en el registro de los inventarios y insumos</t>
  </si>
  <si>
    <t>Siniestros  ocasionado por terceros o casos fortuitos</t>
  </si>
  <si>
    <t>Detrimento patrimonial.</t>
  </si>
  <si>
    <t>Inexistencia de recursos Fisicos requeridos para el normal funcionamiento de la Entidad.</t>
  </si>
  <si>
    <t>Manual de procedimiento de Almacen</t>
  </si>
  <si>
    <t xml:space="preserve">Formato de Entradas </t>
  </si>
  <si>
    <t>Formato de Salidas</t>
  </si>
  <si>
    <t>Formato de KARDEX</t>
  </si>
  <si>
    <t>Gestion Adquisiciones</t>
  </si>
  <si>
    <t>Diseñar formato de control para verifcacion en las unidades asistenciales</t>
  </si>
  <si>
    <t>Socializacion de formato y manual actualizado</t>
  </si>
  <si>
    <t xml:space="preserve">Adherencia formato de control y manual  de proceso </t>
  </si>
  <si>
    <t>1. Denunciar el acto de corrupción frente a la instancia que corresponda
2. Identificar y ajustar las falencias dentro de los controles de los procedimientos asociados.
3. Tomar las medidas legales correspondientes a la situación detectada</t>
  </si>
  <si>
    <t>Actualizar el manual del proceso</t>
  </si>
  <si>
    <t>Apoyo Terapeutico</t>
  </si>
  <si>
    <t>Desvio de Recursos Fisicos</t>
  </si>
  <si>
    <t>Entrega inadecuada de Medicamentos y Dispositivos Medicos sin soporte de formula Medica o descargue del kardex de manera oportuna.</t>
  </si>
  <si>
    <t>Incumplimiento en el Objetivo del proceso, presentandose dificultades en: 1. Facturación inconclusa. 2. Glosas. 3. Perdida de los Medicamentos y Dispositivos Medicos no facturados. 4. Fallas en la dispensación de las necesidades entregadas a los diferentes servicios que se encuentran en los Hospitales y Centros de Salud Adscritos a la entidad.</t>
  </si>
  <si>
    <t>EXTREMO</t>
  </si>
  <si>
    <t>Manual de Procesos y Procedimientos de Farmacia.</t>
  </si>
  <si>
    <t>Lider de Proceso de Apoyo de Teraupeutico</t>
  </si>
  <si>
    <t>Formato de Entradas y Salidas</t>
  </si>
  <si>
    <t>Socialización de la Documentación realizada</t>
  </si>
  <si>
    <t>Auxiliares de Farmacia , Sub gerente de Salud, Directores y Coordinadores de los Centros de Salud.</t>
  </si>
  <si>
    <t>Carencia de autocontrol y seguimiento por parte del personal asistencial con la entrega y administracion de Medicamentos y Dispositivos Medicos.</t>
  </si>
  <si>
    <t>Formato de control de Existencias</t>
  </si>
  <si>
    <t>Personal Asistencial , Sub gerente de Salud, Directores y Coordinadores de los Centros de Salud.</t>
  </si>
  <si>
    <t>Recibimiento de Mercancia con fecha proxima a vencer. Por motivo de falta de fabricación por parte de los Laboratorios expendedores.</t>
  </si>
  <si>
    <t>Perdida económica para la Institución por poca rotación de lo recibido.</t>
  </si>
  <si>
    <t>Actualización del Manual de Procesos y Procedimientos de Farmacias</t>
  </si>
  <si>
    <t>Sofware desactualizado,el cual no permite el control de las salidas, ni verificación de las existencias de Medicamentos y Dispositivos Medicos</t>
  </si>
  <si>
    <t>Falencias en los controles establecidos para el consumo de combustible por concepto de traslado asistencial</t>
  </si>
  <si>
    <t>Deficiencias en el registro de traslados asistenciales realizados</t>
  </si>
  <si>
    <t>Manuales y procedimientos desactualizados</t>
  </si>
  <si>
    <t>Inexistencia de recursos economicos requeridos para el normal funcionamiento de la Entidad.</t>
  </si>
  <si>
    <t>Profesional de Sistemas de Informacion.</t>
  </si>
  <si>
    <t>Revisar periodicamente los tiempos de entrega y la calidad de la informacion.</t>
  </si>
  <si>
    <t>Formato para el seguimiento de la informacion entregada, los tiempos y las tipos de respuesta que se generan.</t>
  </si>
  <si>
    <t>Debilidad en los canales de comunicación</t>
  </si>
  <si>
    <t>sanciones penales, fiscales y  disciplinarias</t>
  </si>
  <si>
    <t>Grupos de valor insatisfechos</t>
  </si>
  <si>
    <t>sanciones penales, fiscales, y disciplinarias</t>
  </si>
  <si>
    <t xml:space="preserve">Adherencia formato de control </t>
  </si>
  <si>
    <t>Lideres de procesos</t>
  </si>
  <si>
    <t>Profesional de Sistemas de Informacion</t>
  </si>
  <si>
    <t>Diseñar un control de revision de la informacion disponible por proceso de la entidad</t>
  </si>
  <si>
    <t>Socializar formato de control</t>
  </si>
  <si>
    <t>Actuzalizacion manual</t>
  </si>
  <si>
    <t>Direccionamiento estrategico</t>
  </si>
  <si>
    <t>Realizar  la correcta referencia y contrarreferencia  del usuario y/o insumos, exámenes diagnósticos, para recibir la atención en salud con oportunidad, eficiencia e integralidad en el menor tiempo posible, cuando con base en el criterio medico se requiera del apoyo de los niveles superiores de atención dada la complejidad y severidad de su padecimiento, una vez se agote la capacidad resolutiva de las sedes asistenciales de la ESE Departamental Moreno Y Clavijo.</t>
  </si>
  <si>
    <t>Realizar una adecuada gestión para asegurar, proteger y mantener la calidad de los medicamentos y dispositivos médicos e insumos, dando oportuna entrega al servicio que lo requiere y asi dar seguridad del usuario/paciente de la ESE Departamental Moreno y Clavijo</t>
  </si>
  <si>
    <t>Garantizar que la informacion estadistica, cosolidada de las sedes de la ESE more y calvijo, sea confiable y entregada de manera oportuna como base para la toma de desiciones de la alta direccion.</t>
  </si>
  <si>
    <t>Favorecimiento a Terceros por concepto de objeciones</t>
  </si>
  <si>
    <t>* Falencias en los controles establecidos para el recaudo de recursos economicos por conceptos de objeciones</t>
  </si>
  <si>
    <t>Reducir</t>
  </si>
  <si>
    <t>Lider de Cartera
Auditora de Cuentas Medicas</t>
  </si>
  <si>
    <t>* Deficiencias entre el registro de las objesiones en cartera vs area de auditoria de cuentas.</t>
  </si>
  <si>
    <t>Perdida de dinero por deterioro de cartera</t>
  </si>
  <si>
    <t xml:space="preserve">falta de gestion en el cobro a las EPS deudoras, </t>
  </si>
  <si>
    <t xml:space="preserve">Perdida económica por prescripción de las deudas, </t>
  </si>
  <si>
    <t>Lider de Cartera</t>
  </si>
  <si>
    <t>deficit o desequilibrio presupuestal</t>
  </si>
  <si>
    <t>Posible favorecimiento en el cruce, depuracion y conciliación a terceros</t>
  </si>
  <si>
    <t>Posible favorecimiento de procesos prejudiciales y judiciales a terceros</t>
  </si>
  <si>
    <t>Falencias en el seguimiento de los procesos pre judiciales y judiciales</t>
  </si>
  <si>
    <t>* Detrimento patrimonial</t>
  </si>
  <si>
    <t>Realizar el seguimiento permanente a los
procesos judiciales y prejudiciales
Definir los lineamientos
internos para los procesos de cartera</t>
  </si>
  <si>
    <t>Bitacora de referencia</t>
  </si>
  <si>
    <t>Formato de salida y llegada</t>
  </si>
  <si>
    <t>Pérdida de credibilidad y confianza en la entidad</t>
  </si>
  <si>
    <t>Deficientes valores éticos en los encargados del proceso</t>
  </si>
  <si>
    <t>Violación del principio de transparencia y selección objetiva</t>
  </si>
  <si>
    <t>Favorecimiento a traves de la contratacion de servicios favor de Terceros</t>
  </si>
  <si>
    <t>Gestion Talento Humano</t>
  </si>
  <si>
    <t>Desconocimiento de l estatuto anticorrupción y código único disciplinario</t>
  </si>
  <si>
    <t>Ausencia de procedimientos y controles</t>
  </si>
  <si>
    <t>Lider  Talento Humano
Profesional de Apoyo a Talento Humano</t>
  </si>
  <si>
    <t xml:space="preserve">Diseñar formato de control para realizacion  de contratos  personal según necesidad </t>
  </si>
  <si>
    <t>Socializacion y Adherencia de formatos de control</t>
  </si>
  <si>
    <t>Detrimento Patrimonial</t>
  </si>
  <si>
    <t>Ausencia de valores éticos en los encargados del proceso</t>
  </si>
  <si>
    <t>Deficientes controles</t>
  </si>
  <si>
    <t>Enriquecimiento ilicito de contratistas o funcionarios</t>
  </si>
  <si>
    <t>Socializar controles</t>
  </si>
  <si>
    <t>Realizar Adherencia de los controles aprobados</t>
  </si>
  <si>
    <t>Diseñar formato de control de trasferencia y saldo de bancos</t>
  </si>
  <si>
    <t>Garantizar la entrega oportuna de la facturación de la E.SE Moreno y Clavijo correspondientes a los servicios prestados a las EAPB</t>
  </si>
  <si>
    <t>Riesgo 13</t>
  </si>
  <si>
    <t xml:space="preserve">Garantizar el uso eficiente de los  recursos  financieros a través  de  la adecuada  formulación, ejecución y control del presupuesto como base para el logro de los objetivos  institucionales </t>
  </si>
  <si>
    <t>SUBPROCESO/PROCEDIMIENTO</t>
  </si>
  <si>
    <t>Sistemas de Informacion</t>
  </si>
  <si>
    <t>Gestion Facturacion</t>
  </si>
  <si>
    <t>Gestion Presupuesto</t>
  </si>
  <si>
    <t xml:space="preserve">Gestionar las actividades necesarias  para el recaudo de la cartera de la ESE, buscando agilidad, eficacia, eficiencia y oportunidad en el recaudo de las ventas de servicios de salud. </t>
  </si>
  <si>
    <t>Gestion Cartera</t>
  </si>
  <si>
    <t>Detrimento patrimonial</t>
  </si>
  <si>
    <t>Tesorera General</t>
  </si>
  <si>
    <t>Gestion Tesoreria</t>
  </si>
  <si>
    <t>Corrupción en Misionales</t>
  </si>
  <si>
    <t>Corrupción en Apoyo</t>
  </si>
  <si>
    <t>Corrupción en Evaluacion</t>
  </si>
  <si>
    <t>X</t>
  </si>
  <si>
    <t>Levantamiento de los procedimientos, politicas y formatos del proceso de cartera definiendo  el procedimiento de auditoria de cuentas medicas</t>
  </si>
  <si>
    <t>levantamiento formato de control de oportunidad de respuesta</t>
  </si>
  <si>
    <t>Adherencia de formato de control</t>
  </si>
  <si>
    <t xml:space="preserve">Adherencia de formatos de control de gestiones realizadas </t>
  </si>
  <si>
    <t>Levantamiento del procedimientos de conciliaciones de cartera</t>
  </si>
  <si>
    <t>levantamietno formato de conciliacion con las EPS</t>
  </si>
  <si>
    <t>Adherencia de la documenacion actualziada</t>
  </si>
  <si>
    <t>Garantizar  el registro de  ingresos y egresos  de manera oportuna y precisa permitiendo generar información  confiable  para la  correcta toma de decisiones de la alta gerencia</t>
  </si>
  <si>
    <t>Siniestro  ocasionado por terceros o casos fortuitos</t>
  </si>
  <si>
    <t>Deficiencias entre el registro de las objesiones en cartera vs area de auditoria de cuentas.</t>
  </si>
  <si>
    <t>Falencias en los controles establecidos para el recaudo de recursos economicos por conceptos de objeciones</t>
  </si>
  <si>
    <t>Deficiencias entre el cruce, depuracion y conciliacion de la cartera antes las EPS.</t>
  </si>
  <si>
    <t>Suministro de informacion erradas al realizar conciliacioens de cartera</t>
  </si>
  <si>
    <t>Falencias en los controles establecidos para el cruce, depuración y conciliacion de cartera</t>
  </si>
  <si>
    <t xml:space="preserve">Garantizar  el registro de  ingresos y egresos  de manera oportuna y precisa permitiendo generar información  confiable  para la  correcta toma de decisiones de la alta gerencia. </t>
  </si>
  <si>
    <t xml:space="preserve">Corrupción en Misionales </t>
  </si>
  <si>
    <t>Corrupción en  Apoyo</t>
  </si>
  <si>
    <t>Afectar rubros de forma incorrecta  del gasto en beneficio de un tercero</t>
  </si>
  <si>
    <t>Corrupción en Misional</t>
  </si>
  <si>
    <t>Adherencia de la documentación propuesta</t>
  </si>
  <si>
    <t>Diseñar Controles eficientes y eficases para el control de los traslados vs el consumo de combustible</t>
  </si>
  <si>
    <t>Levantar promedio de consumos según lugar de remision</t>
  </si>
  <si>
    <t xml:space="preserve">Realizar adherencia de los controles aprobados </t>
  </si>
  <si>
    <t>Subgerente en salud</t>
  </si>
  <si>
    <t>Incumplimiento a los acuerdos de pago por parte de la EPS, como en la conciliacion por parte de la ERP</t>
  </si>
  <si>
    <t>prevenir</t>
  </si>
  <si>
    <t>Diseñar  Formato de control de Insumos en las Areas Asistenciales</t>
  </si>
  <si>
    <t>Deficiencias en el registro de las ventas de servicios de salud a particulares.</t>
  </si>
  <si>
    <t xml:space="preserve"> Falencias en los controles establecidos para el recaudo de recursos economicos por conceptos de ventas de servicios de salud a particulares</t>
  </si>
  <si>
    <t xml:space="preserve">Diseñar formato de control para la entrega de facturacion de ventas a particulares </t>
  </si>
  <si>
    <t>Diseñar controles eficientes y eficases para la afectacion  incorrecta de los rubros</t>
  </si>
  <si>
    <t>reducir</t>
  </si>
  <si>
    <t xml:space="preserve">Diseñar formato de control  para legalizacion de cuentas de servicios a contabilidad </t>
  </si>
  <si>
    <t>falta de gestion en el cobro a las EPS deudoras.</t>
  </si>
  <si>
    <t>Sin controles definidos y documentados</t>
  </si>
  <si>
    <t>Manual de cartera</t>
  </si>
  <si>
    <t>manual de cartera</t>
  </si>
  <si>
    <t>Lider Gestion Ambiente Fisico y Tecnologico</t>
  </si>
  <si>
    <t>Lider Gestion Ambiente Fisico y Tecnologico
Personal de Farmacia de cada unidad asistencial
Regente de Farmacia</t>
  </si>
  <si>
    <t>Formato estado de cartera</t>
  </si>
  <si>
    <t>Acta unilateral de glosas</t>
  </si>
  <si>
    <t>Procedimiento para la programacion de pagos</t>
  </si>
  <si>
    <t>Procedimiento Registro de ingresos</t>
  </si>
  <si>
    <t>Procedimiento Anulacion de cheques por fenecimiento</t>
  </si>
  <si>
    <t>Procedimientio de pago por transferencias o generacion de cheque</t>
  </si>
  <si>
    <t>Procedimiento de conciliacion y registros de los recaudos de las sedes por caja</t>
  </si>
  <si>
    <t>Procedimiento de contratacion de personal</t>
  </si>
  <si>
    <t>Procedimiento de Planeacion de talento humano</t>
  </si>
  <si>
    <t>CÓDIGO: GPL-FO-003</t>
  </si>
  <si>
    <t>MAPA DE RIESGOS INSTITUCIONAL</t>
  </si>
  <si>
    <t>VERSION: 04</t>
  </si>
  <si>
    <t>PÁGINA 1 DE 1</t>
  </si>
  <si>
    <t>Clasificación del Riesgo</t>
  </si>
  <si>
    <t>Peso de la Acción</t>
  </si>
  <si>
    <t>Formato Inventario Documental</t>
  </si>
  <si>
    <t>Lider de Gestión Documental</t>
  </si>
  <si>
    <t>trimestral</t>
  </si>
  <si>
    <t>Formatos Control Préstamos</t>
  </si>
  <si>
    <t>Organización inadecuada sin criterio archivistico</t>
  </si>
  <si>
    <t>Desconocimiento de la normatividad Vigente de la ley de archivo</t>
  </si>
  <si>
    <t>Programa de Gestion Documental</t>
  </si>
  <si>
    <t>Favorecimiento a traves de la contratacion de servicios  a favor de Terceros</t>
  </si>
  <si>
    <t>Facturación</t>
  </si>
  <si>
    <t>Favorecer en forma deliberada o convenida a un usuario con el fin de disminuir costos para este en la cancelación de cuentas.</t>
  </si>
  <si>
    <t>Falta de control en el egreso
de los pacientes. Debilidades
en la selección del persona</t>
  </si>
  <si>
    <t>Perdida de la Imagen,
Transparencia, Probidad,
Afecta los Recursos
Públicos, la Confianza,
Afecta el Cumplimiento
las funciones de la ESE.</t>
  </si>
  <si>
    <t>No Existe</t>
  </si>
  <si>
    <t>Paz y Salvo que se presente en la salida</t>
  </si>
  <si>
    <t>Líder de Facturación</t>
  </si>
  <si>
    <t>Semestral</t>
  </si>
  <si>
    <t>Análisis de los casos presentados y se realiza plan de mejoramiento</t>
  </si>
  <si>
    <t xml:space="preserve">Facturación errada a los servicios
prestados
</t>
  </si>
  <si>
    <t>Mal registro en la solicitud de
servicio</t>
  </si>
  <si>
    <t>Sanciones disciplinarias  administrativas y jurídicas.
Generación tardía en la entrega de informes</t>
  </si>
  <si>
    <t xml:space="preserve">Deficiencia en la selección del
personal
</t>
  </si>
  <si>
    <t>Perdida de la Imagen,
Credibilidad,
Transparencia, Probidad,
Afecta los Recursos
Públicos, la Confianza,
Afecta el Cumplimiento
las funciones de la ESE</t>
  </si>
  <si>
    <t>Investigación Disciplinaria</t>
  </si>
  <si>
    <t>semestral</t>
  </si>
  <si>
    <t>Acción Disciplinaria</t>
  </si>
  <si>
    <t>Gestión Ambiente Físico     Sistemas y Tecnología</t>
  </si>
  <si>
    <t>Utilizar la información del Archivo
Central de la Institución con fines
de beneficio personal o un tercero</t>
  </si>
  <si>
    <t xml:space="preserve">Falta de moral y ética por
parte de los funcionarios </t>
  </si>
  <si>
    <t>Sanción disciplinaria</t>
  </si>
  <si>
    <t>Ocultar información del Archivo
Central considerada pública para
beneficio propio o de un tercer</t>
  </si>
  <si>
    <t xml:space="preserve">1.Presiones o sobornos para ocultar o adulterar información.                                          2.- Presiones
externas o de un superior
jerárquico, para el
ocultamiento o modificación
de la información.
</t>
  </si>
  <si>
    <t>Menor</t>
  </si>
  <si>
    <t xml:space="preserve">Sensibilización a servidores y contratistas en temas de corrupción y ética.
</t>
  </si>
  <si>
    <t xml:space="preserve">Socializar el código de Integralidad del Servidor
Público
Implementar formato de control de préstamo de
Documentos
</t>
  </si>
  <si>
    <t>Dejar trazabilidad de todas las acciones adelantadas identificando a los responsables.</t>
  </si>
  <si>
    <t xml:space="preserve">Sensibilización a servidores públicos y personal vinculado con la entidad y contratista en temas de corrupción y ética.
</t>
  </si>
  <si>
    <t>Líder Tecnología e Información</t>
  </si>
  <si>
    <t>Formulación De Programas Y Proyectos De Inversión Para Beneficio De Un Particular</t>
  </si>
  <si>
    <t>Intereses particulares     Clientelismo y amiguismo</t>
  </si>
  <si>
    <t>Perdida de imagen institucional
Detrimento Patrimonial</t>
  </si>
  <si>
    <t>Dar continuidad a la aplicación de la lista de chequeo para verificar que la priorización de necesidades es coherente con el  Plan de Desarrollo y Plan Bienal de Inversión vigentes y  el cumplimiento   de   la norma en cuanto a la inscripción y viabilización de los proyectos en el Banco de  Programas y Proyectos de la ESE .</t>
  </si>
  <si>
    <t>Asesor de Planeación</t>
  </si>
  <si>
    <t>Gestión Financiera</t>
  </si>
  <si>
    <t>Recaudo de dinero por parte de facturadores no autorizados;
Recaudo de dinero no establecido en el procedimiento de facturación por parte de funcionarios autorizados</t>
  </si>
  <si>
    <t>Gestión Planeación</t>
  </si>
  <si>
    <t>Gestión jurídica y contratación</t>
  </si>
  <si>
    <t>G.Ambiente Físico y Tecnológico</t>
  </si>
  <si>
    <t>PROCESOS ESTRATEGICOS</t>
  </si>
  <si>
    <t>Direccionamiento Estrategico</t>
  </si>
  <si>
    <t xml:space="preserve">Incumplimiento normativo </t>
  </si>
  <si>
    <t>caracterizacion</t>
  </si>
  <si>
    <t xml:space="preserve">Reprocesos internos </t>
  </si>
  <si>
    <t>Asesor de planeacion</t>
  </si>
  <si>
    <t>Retrasos en la ejecución de los procesos / desgate administrativo</t>
  </si>
  <si>
    <t>Perdida de archivo
digital: Audivisual y
fotográfico</t>
  </si>
  <si>
    <t xml:space="preserve">Falta presupuesto para la
adquisición de la plataforma de
archivo audivisual </t>
  </si>
  <si>
    <t>Perdida de la memoria audivisual y Fotografica de la ESE</t>
  </si>
  <si>
    <t>Líder de Comunicaciones</t>
  </si>
  <si>
    <t>Trmestral</t>
  </si>
  <si>
    <t>Divulgación de la información con posibles errores</t>
  </si>
  <si>
    <t xml:space="preserve">Errores en la entrega de la información por parte de la fuente y verificación de la información </t>
  </si>
  <si>
    <t xml:space="preserve">Revisión de la información  contenida en la noticia o boletín, previa a su publicación en la página web de la Entidad  </t>
  </si>
  <si>
    <t>Falta de revision por parte de la persona autorizada del área de redacción de la oficina de prensa.</t>
  </si>
  <si>
    <t>Pérdida de credibilidad e imagen institucional</t>
  </si>
  <si>
    <t>Incumplimiento a la normatividad</t>
  </si>
  <si>
    <t>Cada vez que se desarrolle la actividad se ejecutará el control</t>
  </si>
  <si>
    <t>Desconocimiento de la norma</t>
  </si>
  <si>
    <t>Procesos desactualizados</t>
  </si>
  <si>
    <t>Personal con baja capacitacion y socializacion de la normatividad vigente</t>
  </si>
  <si>
    <t>Incumplimiento de la normatividad</t>
  </si>
  <si>
    <t>Ausencia de sistemas de informacion integrales sistematizados</t>
  </si>
  <si>
    <t>Baja disponibilidad de informacion</t>
  </si>
  <si>
    <t xml:space="preserve">Validacion y consolidacion  la información Estadística de manera mensual </t>
  </si>
  <si>
    <t>Trimestre</t>
  </si>
  <si>
    <t>Reporte oportuno de los informes mensuales dentro de los tiempos establecidos</t>
  </si>
  <si>
    <t>Baja disponibilidad de informacion al usuario</t>
  </si>
  <si>
    <t>Perdida de la confianza en lo público</t>
  </si>
  <si>
    <t>Capacitacion a usuarios, funcionario s y contratistas de ley de trasparencia y acceso a la informacion, ley 1712 de 2014</t>
  </si>
  <si>
    <t>Realizar informe de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t>
  </si>
  <si>
    <t>Gestion Juridica y Contratacion</t>
  </si>
  <si>
    <t>Realizar legalizacion de contratos dentro de los terminos según 
Contratos Celebrados</t>
  </si>
  <si>
    <t>Realizar 
Contratos  según solicitud en  estudios previos presentados por los subgerentes,asesores o lideres de procesos</t>
  </si>
  <si>
    <t xml:space="preserve">
Lsta de chequeo minima cuantia 
Lista de chequeo de  
informalidades plenas</t>
  </si>
  <si>
    <t>Incumplimiento Legal</t>
  </si>
  <si>
    <t>Manual de Contratación
Seguimiento a supervisores</t>
  </si>
  <si>
    <t>Realizar contestacion de las demandas dentro de los terminos</t>
  </si>
  <si>
    <t>Asesor de juridico</t>
  </si>
  <si>
    <t>Actualizacion del normograma de la entidad</t>
  </si>
  <si>
    <t>Asesor de juridico
Lideres de procesos</t>
  </si>
  <si>
    <t>Realizar de respuestas a las  acciones de tutelas de manera oportuna dentro de los terminos</t>
  </si>
  <si>
    <t>Asesor juridico</t>
  </si>
  <si>
    <t>Ausencia de seguimiento a la norma</t>
  </si>
  <si>
    <t xml:space="preserve">Sanciones </t>
  </si>
  <si>
    <t>Socializacion y publicacion del normograma de la entidad</t>
  </si>
  <si>
    <t>Mejoramiento Continuo</t>
  </si>
  <si>
    <t>Sanción por parte de la superintendencia de salud.</t>
  </si>
  <si>
    <t>Incumplimiento en los cristerios  de la  autoevaluación para la acreditación.</t>
  </si>
  <si>
    <t>Pérdida de recursos públicos por pago de Sanciones.</t>
  </si>
  <si>
    <t>Procedimiento  programa de auditoria para el mejoramiento del sistemna obligatorio de garantis de caldiad e salud.PAMEC-SOGCS</t>
  </si>
  <si>
    <t>Asesora Garantia de Calidad</t>
  </si>
  <si>
    <t>Incumplimiento en el seguimiento a la efectividad en la Auditoria para el Mejoramiento Continuo de la Calidad de la Atencion en Salud.</t>
  </si>
  <si>
    <t>Listado maestros de Documentos de los procesos/subprocesos.</t>
  </si>
  <si>
    <t>Procedimiento para la creacion y control de documentos</t>
  </si>
  <si>
    <t>Bajo</t>
  </si>
  <si>
    <t>PROCESOS MISIONALES</t>
  </si>
  <si>
    <t>Atencion Ambulatoria de consulta Externa</t>
  </si>
  <si>
    <t>Incumplimiento de las metas establecidas contractualmente por cada EAPB</t>
  </si>
  <si>
    <t>Actividades realizadas no facturadas</t>
  </si>
  <si>
    <t xml:space="preserve">sanciones </t>
  </si>
  <si>
    <t>Atencion Asistencial del Parto</t>
  </si>
  <si>
    <t>Guias,, manuales y protocolors adoptados del Ministerio de la Proteccion Social</t>
  </si>
  <si>
    <t>Bajos controles de la documentacion</t>
  </si>
  <si>
    <t>Atencion de Urgencias/Atencion Asistencial</t>
  </si>
  <si>
    <t>Usuario Insatisfecho</t>
  </si>
  <si>
    <t>Elaboracion de triage con tiempo de atencion</t>
  </si>
  <si>
    <t>Realizar medicion a la oportunidad de la atencion de consulta general</t>
  </si>
  <si>
    <t>Subgerente de Salud, Director y coordinadores de hospitales y centros de salud, coordinador medico y coordinador del area asistencial de urgencias</t>
  </si>
  <si>
    <t>Baja  adherencia a guias, protocolos y normas institucionales</t>
  </si>
  <si>
    <t>Realizar cronograma anual de socializaciones en los protocolos, guias, manuales institucionales teniendo en cuenta el perfil epidemiologico del año 2019.</t>
  </si>
  <si>
    <t>Anual</t>
  </si>
  <si>
    <t>Desconocimiento de la normatividad Vigente</t>
  </si>
  <si>
    <t xml:space="preserve">Implementar programa de adherencia a traves de cuestionarios realizados por google forms en la red de la ESE. </t>
  </si>
  <si>
    <t>Apoyo Diagnóstico</t>
  </si>
  <si>
    <t xml:space="preserve">Lider de laboratorio de cada hospital </t>
  </si>
  <si>
    <t xml:space="preserve">Desconocimiento de la situacion en salud de un territorio para toma de desiciones. </t>
  </si>
  <si>
    <t>33.33%</t>
  </si>
  <si>
    <t>Subgerente de Salud, Director y coordinadores de hospitales y centros de salud, coordinador medico, coordinadores de unidades asistenciales de urgencias y hospitalizacion.</t>
  </si>
  <si>
    <r>
      <t>1</t>
    </r>
    <r>
      <rPr>
        <b/>
        <sz val="11"/>
        <color theme="5"/>
        <rFont val="Calibri"/>
        <family val="2"/>
        <scheme val="minor"/>
      </rPr>
      <t xml:space="preserve">. </t>
    </r>
    <r>
      <rPr>
        <sz val="11"/>
        <color theme="1"/>
        <rFont val="Calibri"/>
        <family val="2"/>
        <scheme val="minor"/>
      </rPr>
      <t xml:space="preserve">Identificar y ajustar las falencias dentro de los controles de los procedimientos asociados.
</t>
    </r>
  </si>
  <si>
    <t>Sub gerente en salud, Regente de Farmacia y Auxiliares de Farmacia</t>
  </si>
  <si>
    <t xml:space="preserve">Trimestral </t>
  </si>
  <si>
    <t>Trimestral y semestral</t>
  </si>
  <si>
    <t xml:space="preserve">2. Enviar correo masivo a toda la Entidad aclarando los errores expresados en la emisión de lineamientos.
3. Establecer plan de choque para alcanzar las metas que pudieran verse afectadas por los errores en la emisión de lineamientos.
</t>
  </si>
  <si>
    <t>Seguimiento a los medicamentos y dispositivos médicos próximos a vencer y vencidos y su respectiva semaforización</t>
  </si>
  <si>
    <t>PROCESOS DE APOYO</t>
  </si>
  <si>
    <t>Gestión Presupuesto</t>
  </si>
  <si>
    <t>Incumplimiento de la Norma por desconocimiento de la misma</t>
  </si>
  <si>
    <t>Desconocimiento del personal que interviene en los procesos presupuestales</t>
  </si>
  <si>
    <t>Normograma</t>
  </si>
  <si>
    <t>Actualizacion del normograma</t>
  </si>
  <si>
    <t>Desactualización de procedimientos del proceso presupuestal</t>
  </si>
  <si>
    <t>Falta de aplicación o inexistencia  de controles asociados al proceso</t>
  </si>
  <si>
    <t>Instructivo de preparacion del presupuesto</t>
  </si>
  <si>
    <t>Documentar los procedimientos necesarios del area</t>
  </si>
  <si>
    <t>Identificar y ajustar las falencias dentro de los controles de los procedimientos asociados.</t>
  </si>
  <si>
    <t xml:space="preserve">Desconocimiento del manejo del software </t>
  </si>
  <si>
    <t>Liquidacion incorrectos de los servicios prestados al usuario</t>
  </si>
  <si>
    <t>Compartir</t>
  </si>
  <si>
    <t>Coordinador de Facturación</t>
  </si>
  <si>
    <t>Seguimiento a los motivos de glosas y devoluciones de manera trimestral</t>
  </si>
  <si>
    <t>Personal con conocimientos deficientes e insuficientes</t>
  </si>
  <si>
    <t xml:space="preserve"> cobro inadecuado de procedimientos</t>
  </si>
  <si>
    <t>socializacion, capacitaciones de temas consernientes a facturación</t>
  </si>
  <si>
    <t>realizar socializaciones periodicas de los diferentes temas a los facturadores de las diferentes unidades asistenciales</t>
  </si>
  <si>
    <t>Realizar Evaluación de los conocimientos del personal e informar al subgerente administrativa</t>
  </si>
  <si>
    <t>falencias en el momento de facturacion de cuentas medicas</t>
  </si>
  <si>
    <t>capacitación periodica al personal del proceso de facturación</t>
  </si>
  <si>
    <t>perdida de dinero por facturas devueltas</t>
  </si>
  <si>
    <t>Facturación aceptada por errores de facturación por parte de los cajeros de las unidades asistenciales</t>
  </si>
  <si>
    <t>Disminución de flujo de recursos.</t>
  </si>
  <si>
    <t>seguimiento a l los motivos de las facturas aceptadas y su responsable</t>
  </si>
  <si>
    <t>Coordinador de Facturación,
Cajeros - facturadores de las Unidades asistenciales</t>
  </si>
  <si>
    <t>Informar al subgerente Administrativo  de los errrores mas concurrentes</t>
  </si>
  <si>
    <t>Incumplimiento de los indicadores de gestion</t>
  </si>
  <si>
    <t>falta de seguimiento al proceso de facturación</t>
  </si>
  <si>
    <t>informe de gestion e indicadores</t>
  </si>
  <si>
    <t>realizar informe de gestion e indicadores de manera trimestrar</t>
  </si>
  <si>
    <t>Informar al Subgerente administrativo los motivos del no cumplimiento</t>
  </si>
  <si>
    <t>Facturación sin radicar de servicios prestados</t>
  </si>
  <si>
    <t>Demora en el envio de la facturación fisico por las unidades asistenciales a la sede administrativa para su radicacion</t>
  </si>
  <si>
    <t>Demora en la radicación antes las EPS y demas entidades a las que se les presta los servicios de salud</t>
  </si>
  <si>
    <t>Informar al Subgerente administrativo los motivos del no Radicación</t>
  </si>
  <si>
    <t xml:space="preserve">Retraso en el pago de los servicios prestados.
</t>
  </si>
  <si>
    <t>Radicacion de la facturacion en los tiempos de ley</t>
  </si>
  <si>
    <t>Seguimiento de la facturación radicada en los tiempos de ley</t>
  </si>
  <si>
    <t>Auditora de Cuentas Medicas</t>
  </si>
  <si>
    <t xml:space="preserve">Crecimiento en el monto y edad de cartera </t>
  </si>
  <si>
    <t>Debil gestion del area de cartera</t>
  </si>
  <si>
    <t>Bajo % de Recaudo de recursos en la entidad</t>
  </si>
  <si>
    <t>Actas de conciliacion de saldos de cartera</t>
  </si>
  <si>
    <t>Requerimientos y respuesta oportuna a solicitudes realizadas</t>
  </si>
  <si>
    <t>Seguimiento a politicas, actualizaciones que permitan un mejoramiento en el recaudo</t>
  </si>
  <si>
    <t>Perdida de recursos fisicos</t>
  </si>
  <si>
    <t xml:space="preserve">Falencias en los controles establecidos </t>
  </si>
  <si>
    <t>Deficiencias en el registro de los inventarios de insumos</t>
  </si>
  <si>
    <t>Informacion erronea</t>
  </si>
  <si>
    <t>Desconocimiento de los procedimientos</t>
  </si>
  <si>
    <t>Baja eficiencia del proceso</t>
  </si>
  <si>
    <t>Inclumplimiento a la normatividad</t>
  </si>
  <si>
    <t xml:space="preserve">Plan de mantenimiento de hospitalario </t>
  </si>
  <si>
    <t>Seguimiento al  Plan de Mantenimiento hospitalario de dotacion industrial</t>
  </si>
  <si>
    <t>Seguimiento al  Plan de Mantenimiento hospitalario de infraestructura fisica</t>
  </si>
  <si>
    <t>Falta de proceso de capacitacion</t>
  </si>
  <si>
    <t>Actualizar y ajustar el plan de gestion integral de residuos solidos hospitalarios y similares PGIRHS</t>
  </si>
  <si>
    <t xml:space="preserve">Falencia de los controles </t>
  </si>
  <si>
    <t>Socializar el plan de gestion integral de residuos solidos hospitalarios y similares PGIRHS</t>
  </si>
  <si>
    <t>Contratacion de personal con perfil inadecuado</t>
  </si>
  <si>
    <t>Incumplimiento a la normatividad y a los protocolos.</t>
  </si>
  <si>
    <t>Actualizar el normograma de gestion sistemas y tecnologias</t>
  </si>
  <si>
    <t>Lider sistemas y tecnologias</t>
  </si>
  <si>
    <t>Desactualizacion del normograma del proceso</t>
  </si>
  <si>
    <t xml:space="preserve">Incumplimiento de la normatividad </t>
  </si>
  <si>
    <t>Desconocimiento de los procedimientos y protocolos del proceso</t>
  </si>
  <si>
    <t>Lider del Sistema de Gestion Ambiental</t>
  </si>
  <si>
    <t xml:space="preserve">Identificar y ajustar las falencias dentro de los controles de los procedimientos asociados.
</t>
  </si>
  <si>
    <t>Gestión Contabilidad</t>
  </si>
  <si>
    <t xml:space="preserve">Desarticulacion en los procesos que intervienen en la depuracion </t>
  </si>
  <si>
    <t>Procedimiento de saneamiento contable</t>
  </si>
  <si>
    <t>Actualizacion del procedimiento de saneamiento contable</t>
  </si>
  <si>
    <t>Lider de Gestion Contabilidad</t>
  </si>
  <si>
    <t>Falta de revision en el balance por terceros</t>
  </si>
  <si>
    <t>Ausencia o debiles  controles en los  procedimientos</t>
  </si>
  <si>
    <t>Diseño de controles eficiente y eficaz</t>
  </si>
  <si>
    <t xml:space="preserve">Debil control del procedimiento </t>
  </si>
  <si>
    <t>Gestión Tesorería</t>
  </si>
  <si>
    <t xml:space="preserve">Diseñar formato de control de trasferencia </t>
  </si>
  <si>
    <t>Organizar y Realizar archivos para transferencia por Sede.</t>
  </si>
  <si>
    <t>Identificar y ajustar las falencias  dentro de los contrroles de los Procedimientos asociados.</t>
  </si>
  <si>
    <t>Realizar pagos por sede</t>
  </si>
  <si>
    <t>Gestión Documental</t>
  </si>
  <si>
    <t>Gestión Talento Humano</t>
  </si>
  <si>
    <t xml:space="preserve">Lider  Talento Humano
</t>
  </si>
  <si>
    <t>Lider  Talento Humano</t>
  </si>
  <si>
    <t>Actualizacion del normograma del proceso de Gestión del Talento Humano</t>
  </si>
  <si>
    <t>Lider Gestión Talento Humano</t>
  </si>
  <si>
    <t>Socializacion y publicacion del normograma del proceso de Gestión del Talento Humano</t>
  </si>
  <si>
    <t>Actualización del Manual de Funciones del proceso Gestión del Talento Humano</t>
  </si>
  <si>
    <t>Socializacion y publicacion del proceso de Gestión del Talento Humano</t>
  </si>
  <si>
    <t>PROCESOS DE EVALUACION</t>
  </si>
  <si>
    <t>Incumplimiento de la Norma</t>
  </si>
  <si>
    <t xml:space="preserve">Desconocimiento de la norma </t>
  </si>
  <si>
    <t xml:space="preserve">Actualizacion del normograma del proceso </t>
  </si>
  <si>
    <t>Entrega de Informes de acuerdo a las auditorias y seguimientos realizados</t>
  </si>
  <si>
    <t>VIGENCIA:2021</t>
  </si>
  <si>
    <t>Sistema Integrado de Gestión</t>
  </si>
  <si>
    <t>Plan Anticorrupción y atención al ciudadano 2021</t>
  </si>
  <si>
    <t>Versión: 03</t>
  </si>
  <si>
    <t>Componente 1: Gestión del Riesgo de Corrupción - Mapa de Riesgos de Corrupción</t>
  </si>
  <si>
    <t xml:space="preserve">Subcomponente </t>
  </si>
  <si>
    <t xml:space="preserve">Actividades </t>
  </si>
  <si>
    <t>Meta o producto</t>
  </si>
  <si>
    <t xml:space="preserve">Responsable </t>
  </si>
  <si>
    <t>Fecha</t>
  </si>
  <si>
    <r>
      <rPr>
        <b/>
        <sz val="11"/>
        <color theme="1"/>
        <rFont val="Calibri"/>
        <family val="2"/>
        <scheme val="minor"/>
      </rPr>
      <t>Subcomponente 1</t>
    </r>
    <r>
      <rPr>
        <sz val="11"/>
        <color theme="1"/>
        <rFont val="Calibri"/>
        <family val="2"/>
        <scheme val="minor"/>
      </rPr>
      <t>: Política de administración de Riesgos</t>
    </r>
  </si>
  <si>
    <t>Política Actualizada- Presentación, socialización y despliegue  a través de medios institucionales establecidos (Página Web,  correo electrónico, reuniones virtuales)</t>
  </si>
  <si>
    <t>Asesor de Planeación      Resposable Sarlaft       Comunicacicones</t>
  </si>
  <si>
    <t>Registros al Sarlaft</t>
  </si>
  <si>
    <t>Reporte de registros cuando la supersalud  y el Minsalud lo solicite</t>
  </si>
  <si>
    <t xml:space="preserve">Responsable Sarlaft                                             </t>
  </si>
  <si>
    <r>
      <rPr>
        <b/>
        <sz val="11"/>
        <color theme="1"/>
        <rFont val="Calibri"/>
        <family val="2"/>
        <scheme val="minor"/>
      </rPr>
      <t>Subcomponente 2</t>
    </r>
    <r>
      <rPr>
        <sz val="11"/>
        <color theme="1"/>
        <rFont val="Calibri"/>
        <family val="2"/>
        <scheme val="minor"/>
      </rPr>
      <t>: Construcción del Mapa de Riesgos de Corrupción</t>
    </r>
  </si>
  <si>
    <t>Actualizar el Mapa de Riesgos de corrupción</t>
  </si>
  <si>
    <t>Mapa de Riesgos de Corrupción Actualizado</t>
  </si>
  <si>
    <t>Líderes y Asesores de Procesos, Subgerencias con acompñamiento de Asesor de Planeación</t>
  </si>
  <si>
    <t>Mapa de Riesgos de Corrupción Actualizado y socializado</t>
  </si>
  <si>
    <r>
      <rPr>
        <b/>
        <sz val="11"/>
        <color theme="1"/>
        <rFont val="Calibri"/>
        <family val="2"/>
        <scheme val="minor"/>
      </rPr>
      <t>Subcomponente 3</t>
    </r>
    <r>
      <rPr>
        <sz val="11"/>
        <color theme="1"/>
        <rFont val="Calibri"/>
        <family val="2"/>
        <scheme val="minor"/>
      </rPr>
      <t>: Consulta y Divulgación</t>
    </r>
  </si>
  <si>
    <t xml:space="preserve">Publicar el Mapa de Riesgos de Corrupción </t>
  </si>
  <si>
    <t xml:space="preserve">Publicar en la Pág. Web </t>
  </si>
  <si>
    <t>Asesor de Planeación      Comunicaciones</t>
  </si>
  <si>
    <t>Implementar y Socializar el Mapa de Riesgos de Corrupción</t>
  </si>
  <si>
    <t>Socializar el Mapa  de Riesgos de Corrupción a través de medios institucionales establecidos (Reuniones virtuales, publicar en pantallas institucionales, correo electrónico)</t>
  </si>
  <si>
    <r>
      <rPr>
        <b/>
        <sz val="11"/>
        <color theme="1"/>
        <rFont val="Calibri"/>
        <family val="2"/>
        <scheme val="minor"/>
      </rPr>
      <t xml:space="preserve">Subcomponente 4: </t>
    </r>
    <r>
      <rPr>
        <sz val="11"/>
        <color theme="1"/>
        <rFont val="Calibri"/>
        <family val="2"/>
        <scheme val="minor"/>
      </rPr>
      <t>Monitoreo y revisión</t>
    </r>
  </si>
  <si>
    <t>Realizar seguimiento a los controles de los riesgos de corrupción contemplados enel mapa de riesgos de corrupción</t>
  </si>
  <si>
    <t>Informe de seguimiento a los controles de Riesgos de Corrupción</t>
  </si>
  <si>
    <r>
      <rPr>
        <b/>
        <sz val="11"/>
        <color theme="1"/>
        <rFont val="Calibri"/>
        <family val="2"/>
        <scheme val="minor"/>
      </rPr>
      <t>Subcomponente 5</t>
    </r>
    <r>
      <rPr>
        <sz val="11"/>
        <color theme="1"/>
        <rFont val="Calibri"/>
        <family val="2"/>
        <scheme val="minor"/>
      </rPr>
      <t>: Seguimiento</t>
    </r>
  </si>
  <si>
    <t>Evaluar el componente de Gestión de Riesgos de corrupción y controles asociados a éstos</t>
  </si>
  <si>
    <t>Informe de seguimiento al componente y a los controles de Riesgos de Corrupción</t>
  </si>
  <si>
    <r>
      <t xml:space="preserve">Nota: Las actividades antes descritas corresponden a la </t>
    </r>
    <r>
      <rPr>
        <b/>
        <sz val="10"/>
        <color theme="1"/>
        <rFont val="Calibri"/>
        <family val="2"/>
        <scheme val="minor"/>
      </rPr>
      <t>ESE Moreno y Clavijo</t>
    </r>
    <r>
      <rPr>
        <sz val="10"/>
        <color theme="1"/>
        <rFont val="Calibri"/>
        <family val="2"/>
        <scheme val="minor"/>
      </rPr>
      <t>, y se pretende abordar en la presente vigencia. Estan supeditadas a los recursos asignados para el desarrollo de las mismas  por la administración. Otras actividades que se vayan identificando podrán incluirse para ser trabajadas en la vigencia 2021.</t>
    </r>
  </si>
  <si>
    <t>Modificación y Aprobación del Documento</t>
  </si>
  <si>
    <t>Cargo</t>
  </si>
  <si>
    <t>Nombre</t>
  </si>
  <si>
    <t>Firma</t>
  </si>
  <si>
    <t>Elaboró</t>
  </si>
  <si>
    <t>Asesores y líderes de Procesos</t>
  </si>
  <si>
    <t>Comité de Gestión</t>
  </si>
  <si>
    <t>Listado Asistencia del Comité</t>
  </si>
  <si>
    <t>Consolidó</t>
  </si>
  <si>
    <t>Aprobó</t>
  </si>
  <si>
    <t xml:space="preserve">Gerente </t>
  </si>
  <si>
    <t>Wilder Hernando Ortiz Bueno</t>
  </si>
  <si>
    <t>operativo</t>
  </si>
  <si>
    <t>VIGENCIA: 2021</t>
  </si>
  <si>
    <r>
      <rPr>
        <b/>
        <sz val="9"/>
        <color theme="5"/>
        <rFont val="Calibri"/>
        <family val="2"/>
        <scheme val="minor"/>
      </rPr>
      <t>1.</t>
    </r>
    <r>
      <rPr>
        <sz val="9"/>
        <color theme="1"/>
        <rFont val="Calibri"/>
        <family val="2"/>
        <scheme val="minor"/>
      </rPr>
      <t xml:space="preserve"> Denunciar el acto de corrupción frente a la instancia que corresponda
</t>
    </r>
    <r>
      <rPr>
        <b/>
        <sz val="9"/>
        <color theme="5"/>
        <rFont val="Calibri"/>
        <family val="2"/>
        <scheme val="minor"/>
      </rPr>
      <t xml:space="preserve">2. </t>
    </r>
    <r>
      <rPr>
        <sz val="9"/>
        <color theme="1"/>
        <rFont val="Calibri"/>
        <family val="2"/>
        <scheme val="minor"/>
      </rPr>
      <t xml:space="preserve">Identificar y ajustar las falencias dentro de los controles de los procedimientos asociados.
</t>
    </r>
    <r>
      <rPr>
        <b/>
        <sz val="9"/>
        <color theme="5"/>
        <rFont val="Calibri"/>
        <family val="2"/>
        <scheme val="minor"/>
      </rPr>
      <t>3.</t>
    </r>
    <r>
      <rPr>
        <sz val="9"/>
        <color theme="1"/>
        <rFont val="Calibri"/>
        <family val="2"/>
        <scheme val="minor"/>
      </rPr>
      <t xml:space="preserve"> Tomar las medidas legales correspondientes a la situación detectada</t>
    </r>
  </si>
  <si>
    <r>
      <rPr>
        <b/>
        <sz val="9"/>
        <color theme="5"/>
        <rFont val="Calibri"/>
        <family val="2"/>
        <scheme val="minor"/>
      </rPr>
      <t>1.</t>
    </r>
    <r>
      <rPr>
        <sz val="9"/>
        <color theme="1"/>
        <rFont val="Calibri"/>
        <family val="2"/>
        <scheme val="minor"/>
      </rPr>
      <t xml:space="preserve">  Adelantar las correcciones en el procedimiento, políticas de operación y matriz  modificando las inconsistencias frente a los lineamientos. 
</t>
    </r>
    <r>
      <rPr>
        <b/>
        <sz val="9"/>
        <color theme="5"/>
        <rFont val="Calibri"/>
        <family val="2"/>
        <scheme val="minor"/>
      </rPr>
      <t xml:space="preserve">2. </t>
    </r>
    <r>
      <rPr>
        <sz val="9"/>
        <color theme="1"/>
        <rFont val="Calibri"/>
        <family val="2"/>
        <scheme val="minor"/>
      </rPr>
      <t xml:space="preserve">Enviar correo masivo a toda la Entidad aclarando los errores expresados en la emisión de lineamientos.
</t>
    </r>
    <r>
      <rPr>
        <b/>
        <sz val="9"/>
        <color theme="5"/>
        <rFont val="Calibri"/>
        <family val="2"/>
        <scheme val="minor"/>
      </rPr>
      <t>3.</t>
    </r>
    <r>
      <rPr>
        <sz val="9"/>
        <color theme="1"/>
        <rFont val="Calibri"/>
        <family val="2"/>
        <scheme val="minor"/>
      </rPr>
      <t xml:space="preserve"> Establecer plan de choque para alcanzar las metas que pudieran verse afectadas por los errores en la emisión de lineamientos.
</t>
    </r>
  </si>
  <si>
    <r>
      <rPr>
        <b/>
        <sz val="9"/>
        <color theme="5"/>
        <rFont val="Calibri"/>
        <family val="2"/>
        <scheme val="minor"/>
      </rPr>
      <t>1.</t>
    </r>
    <r>
      <rPr>
        <sz val="9"/>
        <color theme="1"/>
        <rFont val="Calibri"/>
        <family val="2"/>
        <scheme val="minor"/>
      </rPr>
      <t xml:space="preserve">  Adelantar las correcciones y/o actualizaicones en el procedimiento, políticas de operación y formatos en la prestación de servicios a particulares. 
</t>
    </r>
    <r>
      <rPr>
        <b/>
        <sz val="9"/>
        <color theme="5"/>
        <rFont val="Calibri"/>
        <family val="2"/>
        <scheme val="minor"/>
      </rPr>
      <t>2.</t>
    </r>
    <r>
      <rPr>
        <sz val="9"/>
        <rFont val="Calibri"/>
        <family val="2"/>
        <scheme val="minor"/>
      </rPr>
      <t xml:space="preserve"> realizalizar reporte ante la subgerencia de  la posible perdida de recursos economicos por venta de servicios a particulares, e iniciar los procedimientos pertinentes.</t>
    </r>
    <r>
      <rPr>
        <sz val="9"/>
        <color theme="1"/>
        <rFont val="Calibri"/>
        <family val="2"/>
        <scheme val="minor"/>
      </rPr>
      <t xml:space="preserve">
</t>
    </r>
  </si>
  <si>
    <r>
      <rPr>
        <b/>
        <sz val="9"/>
        <color theme="5"/>
        <rFont val="Calibri"/>
        <family val="2"/>
        <scheme val="minor"/>
      </rPr>
      <t>1.</t>
    </r>
    <r>
      <rPr>
        <sz val="9"/>
        <color theme="1"/>
        <rFont val="Calibri"/>
        <family val="2"/>
        <scheme val="minor"/>
      </rPr>
      <t xml:space="preserve">  Denunciar el acto de corrupción frente a la instancia que corresponda. 
</t>
    </r>
    <r>
      <rPr>
        <b/>
        <sz val="9"/>
        <color theme="5"/>
        <rFont val="Calibri"/>
        <family val="2"/>
        <scheme val="minor"/>
      </rPr>
      <t xml:space="preserve">2. </t>
    </r>
    <r>
      <rPr>
        <sz val="9"/>
        <color theme="1"/>
        <rFont val="Calibri"/>
        <family val="2"/>
        <scheme val="minor"/>
      </rPr>
      <t xml:space="preserve">Identificar y ajustar las falencias dentro de los controles de los procedimientos asociados.
</t>
    </r>
    <r>
      <rPr>
        <b/>
        <sz val="9"/>
        <color theme="5"/>
        <rFont val="Calibri"/>
        <family val="2"/>
        <scheme val="minor"/>
      </rPr>
      <t>3.</t>
    </r>
    <r>
      <rPr>
        <sz val="9"/>
        <color theme="1"/>
        <rFont val="Calibri"/>
        <family val="2"/>
        <scheme val="minor"/>
      </rPr>
      <t xml:space="preserve"> Tomar las medidas legales correspondientes a la situación detectada.
</t>
    </r>
  </si>
  <si>
    <t>VIGENCIA:2022</t>
  </si>
  <si>
    <t>01/02/2022                 30-11-2022</t>
  </si>
  <si>
    <t>31-01-2022                       30-11-2022</t>
  </si>
  <si>
    <t>15/06/2022                       15-12-2022</t>
  </si>
  <si>
    <t>30-04-2022                       31-08-2022                   30-12-2022</t>
  </si>
  <si>
    <r>
      <t>Actualizar la Política de Administración de Riesgos a la versión 5 Dic-2021. "</t>
    </r>
    <r>
      <rPr>
        <b/>
        <sz val="11"/>
        <color theme="1"/>
        <rFont val="Calibri"/>
        <family val="2"/>
        <scheme val="minor"/>
      </rPr>
      <t>Apetito del Riesgo</t>
    </r>
    <r>
      <rPr>
        <sz val="11"/>
        <color theme="1"/>
        <rFont val="Calibri"/>
        <family val="2"/>
        <scheme val="minor"/>
      </rPr>
      <t>"</t>
    </r>
  </si>
  <si>
    <t>Actualizar e implementar el Mapa de Riesgos de acuerdo con la guía 2021</t>
  </si>
  <si>
    <t xml:space="preserve">Riesgo de Gestion </t>
  </si>
  <si>
    <t>Falta de compromiso del Talento Humano en cuanto al cobro  de los servicios prestados  por la E.S.E con las diferentes EAPB</t>
  </si>
  <si>
    <t xml:space="preserve">Dejar de recibir el recurso economico  </t>
  </si>
  <si>
    <t xml:space="preserve">Aumento de Glosas y devoluciones  por parte de la EAPB
</t>
  </si>
  <si>
    <t>Capacitación al Talento Humano tema de contratación con las diferentes EAPB y recaudo de recursos</t>
  </si>
  <si>
    <t>Socializacion de motivos de Glosas suministrados por Auditoria medica</t>
  </si>
  <si>
    <t xml:space="preserve">Capacitar periodica (trimestral) de la contratacion suscrita y vigente con las diferentes EAPB </t>
  </si>
  <si>
    <t xml:space="preserve">Informar al subgerente financiero, de Salud y Juridica.  </t>
  </si>
  <si>
    <t>Riesgo de Gestión</t>
  </si>
  <si>
    <t>Seguimiento de la implementacion de la norma de acuerdo de aprobacion de presupuesto por Junta Directiva</t>
  </si>
  <si>
    <t xml:space="preserve">Líder de Presupuesto
</t>
  </si>
  <si>
    <t>Llevar a Junta Directiva las modificaciones que se den a través de un acuerdo</t>
  </si>
  <si>
    <t>¿Generar daño Ambiental?</t>
  </si>
  <si>
    <t xml:space="preserve">Riesgo de Corrupcion y/o Fraude </t>
  </si>
  <si>
    <t>Omision del paso a paso de los procesos</t>
  </si>
  <si>
    <t xml:space="preserve">Organizar y clasificar relación de pagos por sedes </t>
  </si>
  <si>
    <t xml:space="preserve">Procedimientio de pago por transferencias por sede </t>
  </si>
  <si>
    <t>Respetar los tiempos para el proceso de pago</t>
  </si>
  <si>
    <t>Informar a la Subgerencia financiera</t>
  </si>
  <si>
    <t>Recursos fisicos</t>
  </si>
  <si>
    <t xml:space="preserve">Riesgo de Gestion / Riesgo de corrupcion o fraude </t>
  </si>
  <si>
    <t>Fallas en  el software</t>
  </si>
  <si>
    <t>catastrofico</t>
  </si>
  <si>
    <t>sofware 360</t>
  </si>
  <si>
    <t>Plan de adquisiciones</t>
  </si>
  <si>
    <t>Realizar el inventario fisico  de la Entidad de forma anual y una verificacion de forma semestral</t>
  </si>
  <si>
    <t>Socializacion  manual actualizado</t>
  </si>
  <si>
    <t>Adherencia  manual  de proceso</t>
  </si>
  <si>
    <t>lider de Recursos fisicos</t>
  </si>
  <si>
    <t>1. Informar a las subgerencias
2. Revisar y análizar donde estuvo la falla 
3. Tomar las medidas correctivas de las fallas encontradas</t>
  </si>
  <si>
    <t>Gestión Auditoria de cuentas medicas</t>
  </si>
  <si>
    <t>Riesgo de Gestion</t>
  </si>
  <si>
    <t>Incremento por liquidacion de las EAPB</t>
  </si>
  <si>
    <t>Deterioro de la cartera</t>
  </si>
  <si>
    <t xml:space="preserve">seguimiento de la cartera mayor a 360 días con el fin de evitar el crecimiento de la misma </t>
  </si>
  <si>
    <t>Requerimientos organos de control</t>
  </si>
  <si>
    <t xml:space="preserve">Riesgo de seguridad de la información </t>
  </si>
  <si>
    <t>Daño o sustracción  de los Discos duros extraibles de la entidad</t>
  </si>
  <si>
    <t xml:space="preserve">Perdida de registros de actividades o proyectos ejecutados por la entidad </t>
  </si>
  <si>
    <t xml:space="preserve">Mayor </t>
  </si>
  <si>
    <t>Realizar backup de los archivos contenidos en el registro audivisual</t>
  </si>
  <si>
    <t xml:space="preserve">Cargar el archivo audivisual en plataformas digitales como respaldo </t>
  </si>
  <si>
    <t>Respaldo de información en el drive institucional</t>
  </si>
  <si>
    <t xml:space="preserve">Recurir al Backup del área de sistemas </t>
  </si>
  <si>
    <t>Recurrir al bacukp en drive</t>
  </si>
  <si>
    <t>Hacer backup las veces que sean necesarias luego de hacer trabajo audiovisual que tenga respaldo</t>
  </si>
  <si>
    <t xml:space="preserve"> perdida de la imagen institucional por desconocimiento e información errada</t>
  </si>
  <si>
    <t>Revisión de la información  contenida en piezas publicitarias de las actividades de las dependencias de la institución</t>
  </si>
  <si>
    <t>Divulgaciones del portafolio de servicios de la entidad</t>
  </si>
  <si>
    <t>Socilizar e implementar formulario de solicitudes de publicación de información en plataformas institucionales</t>
  </si>
  <si>
    <t>Realizar el uso de los canales institucionales para entregar información veraz</t>
  </si>
  <si>
    <t>Falta de veracidad en la información</t>
  </si>
  <si>
    <t xml:space="preserve">Información no confiable </t>
  </si>
  <si>
    <t>Formato de Consolidación de la información</t>
  </si>
  <si>
    <t>Verificación de la información enviada</t>
  </si>
  <si>
    <t xml:space="preserve">Informar a la subgerencia en salud e Implementar plan de mejoramiento
</t>
  </si>
  <si>
    <t>Paula A Duarte L</t>
  </si>
  <si>
    <t>Riesgo de corrupción y/o fraude</t>
  </si>
  <si>
    <t>Desactualización del manual de contratación</t>
  </si>
  <si>
    <t>Socialización del manual de de contratación actualizado y estatuto de contratación</t>
  </si>
  <si>
    <t>Contratación indevida sin lleno de requisitos</t>
  </si>
  <si>
    <t>Contar con el Manual de contratación actualizado</t>
  </si>
  <si>
    <t>Publicacion SECOP II Y SIA Observa</t>
  </si>
  <si>
    <t>Contar con Manual de contratación actualizado  y realizar Estatuto de contratación</t>
  </si>
  <si>
    <t>Cargar y Publicar en la pagina de SECOP II y SIA observa</t>
  </si>
  <si>
    <t xml:space="preserve">Informar a la Gerencia e identificar y ajustar las acciones dentro de los controles de los procedimientos asociados 
</t>
  </si>
  <si>
    <t>Sistemas de información Estadisticos</t>
  </si>
  <si>
    <t xml:space="preserve">Profesional de Sistemas de Informacion. </t>
  </si>
  <si>
    <t>Ingreso de personal sin conocimientos en el area de Facturacion y de la salud</t>
  </si>
  <si>
    <t>mayor</t>
  </si>
  <si>
    <t xml:space="preserve"> perdida de tiempo de personal operativo, reportes erroneos o inoportunos de facturación</t>
  </si>
  <si>
    <t>imcumplimiento De las metas propuestas</t>
  </si>
  <si>
    <t>Envio de la facturación fisico los primeros 06 días de cada mes</t>
  </si>
  <si>
    <t>seguimiento al envio de la facturación fisica por las unidades asistenciales los primeros 06 días de cada mes</t>
  </si>
  <si>
    <t>Coordinador de Facturación
Tecnico de Radicacion y Apoyo de Facturacion</t>
  </si>
  <si>
    <t xml:space="preserve">Riesgo de Gestión </t>
  </si>
  <si>
    <t>Personal con desconocimiento de la normatividad y  procedimientos</t>
  </si>
  <si>
    <t>SIAU</t>
  </si>
  <si>
    <t>Actualización permanente del Manual SIAU</t>
  </si>
  <si>
    <t>Actualización y socialización del manual cuando sea Oportuno</t>
  </si>
  <si>
    <t>Lider SIAU</t>
  </si>
  <si>
    <t xml:space="preserve">Informar a Subgerencia en Salud e implementar Plan de Mejoramiento
</t>
  </si>
  <si>
    <t xml:space="preserve">No conciliar mes a mes </t>
  </si>
  <si>
    <t xml:space="preserve">Descuadre financiero </t>
  </si>
  <si>
    <t>31/12/202</t>
  </si>
  <si>
    <t>Informar a area Admisnitrativa y Financiera 
Identificar y ajustar las falencias dentro de los controles de los procedimientos asociados.</t>
  </si>
  <si>
    <t>Datos errados o poca veracidad de la informacion</t>
  </si>
  <si>
    <t>Generacion oportuna de Estados Financieros</t>
  </si>
  <si>
    <t>Falta de  envio de acta de consumo por parte de almacen para el registro  mensual</t>
  </si>
  <si>
    <t>Presentacion de actas de consumo</t>
  </si>
  <si>
    <t>Solicitud via magnetica por el area Financiera</t>
  </si>
  <si>
    <t>Riesgo de Gestion, Riesgo de Fraude o corrución y Riesgo de Seguridad de la información</t>
  </si>
  <si>
    <t xml:space="preserve">Actulización del Normograma </t>
  </si>
  <si>
    <t>caracterizacion del proceso</t>
  </si>
  <si>
    <t xml:space="preserve">Seguimiento de adopción de los procedimientos, a trvés de inficadores </t>
  </si>
  <si>
    <t>Cuatrimestral</t>
  </si>
  <si>
    <t xml:space="preserve">Informar a la Subgerencia administrativa y financiera </t>
  </si>
  <si>
    <t>Gestión Calidad</t>
  </si>
  <si>
    <t>Documentación desactualizada en los diferentes procesos y subprocesos de la ESE Moreno y Clavijo</t>
  </si>
  <si>
    <t>Falta de compromiso de Los líderes de los procesos, para la constante actualización de la documentación, cuando el proceso o subproceso lo requiera de acuerdo a la norma</t>
  </si>
  <si>
    <t xml:space="preserve">Incoherencia en el desarrollo de las actividades frente a lo estipulado en la Documentación. Y uso de versiones documentales no vigentes </t>
  </si>
  <si>
    <t xml:space="preserve">Incumplimiento de la Normatividad Vigente y errores en la prestación de los servicios </t>
  </si>
  <si>
    <t xml:space="preserve">Actualizar la documentación cada vez que se requiera </t>
  </si>
  <si>
    <t xml:space="preserve">Seguimiento a la documentación presente en los servicios </t>
  </si>
  <si>
    <t>socialización de la documentación actualizada, con cada uno de los lideres de procesos para ser socializada con el equipo de trabajo</t>
  </si>
  <si>
    <t>Profesional Gestión Calidad</t>
  </si>
  <si>
    <t xml:space="preserve">Identificar con el lider del proceso la falla y ajustar la documentación correspondiente </t>
  </si>
  <si>
    <t>Fallas en el proceso de Mejoramiento continuo de la entidad</t>
  </si>
  <si>
    <t xml:space="preserve">Ejecución de auditorias acorde al cronograma que se plantea </t>
  </si>
  <si>
    <t>evitar</t>
  </si>
  <si>
    <t xml:space="preserve">Implementación del PAMEC para la vigencia </t>
  </si>
  <si>
    <t>Cronograma de las Auditorias</t>
  </si>
  <si>
    <t xml:space="preserve">Primer trimestre de la vigencia </t>
  </si>
  <si>
    <t>1. Informar a la Gerencia                 2.  Identificar y ajustar las falencias dentro de los controles de los procedimientos asociados.</t>
  </si>
  <si>
    <t>Favorecimiento a traves de la contratacion de servicios a favor de Terceros</t>
  </si>
  <si>
    <t>Desvio de  procedimientos y controles</t>
  </si>
  <si>
    <t xml:space="preserve">Perdida de  ética por parte del equipo de trabajo </t>
  </si>
  <si>
    <t>Control de la contratación mediante formato GTH -FO- 054 /2023</t>
  </si>
  <si>
    <t xml:space="preserve">Verificación de perfiles y competencias de la vinculación del personal </t>
  </si>
  <si>
    <t xml:space="preserve">Verificación de contratos vs los estudios de necesidades </t>
  </si>
  <si>
    <t>Identificar e Informar a la Subgerencia administrativa y financiera</t>
  </si>
  <si>
    <t>Desactualización de la norma</t>
  </si>
  <si>
    <t>Procedimientos Inadecuados</t>
  </si>
  <si>
    <t>Plan de Mejoramiento</t>
  </si>
  <si>
    <t xml:space="preserve">Desactualización de la documentación del proceso </t>
  </si>
  <si>
    <t xml:space="preserve">Desactualización </t>
  </si>
  <si>
    <t xml:space="preserve">Articulación entre los cargos y las funciones </t>
  </si>
  <si>
    <t>Manual de Funciones actualizado</t>
  </si>
  <si>
    <t>Normograma Actualizado</t>
  </si>
  <si>
    <t>Identificar e Informar a la Subgerencia administrativa y financiera, Gerencia y Asesor Juridico</t>
  </si>
  <si>
    <t xml:space="preserve">Riesgo de Gestión y Riesgo de seguridad de la información </t>
  </si>
  <si>
    <t>Permanencia del talento humano contratado para la ejecución de las actividades de PYM</t>
  </si>
  <si>
    <t>Perdida de  Historias Clinicas en el nuevo sofware 360 por problemas de conectividad</t>
  </si>
  <si>
    <t xml:space="preserve">Incumplimiento en los procesos de contratación con las diferentes EAPB </t>
  </si>
  <si>
    <t xml:space="preserve">catastrofico </t>
  </si>
  <si>
    <t xml:space="preserve">Informe oportuno por parte de los Directores de la Red Hospitalaria de la ESE, cuando se prevee retiros del Talento Humano </t>
  </si>
  <si>
    <t>Se controla a través de el sofware 360, sin embargo para los extramurales se entrega lo realizado de forma manual con firma y registro en libro a facturación</t>
  </si>
  <si>
    <t xml:space="preserve">Continuar con el trabajo articulado del sofware 360 con el fin de eliminar la falla </t>
  </si>
  <si>
    <t>Oficio emitido por los Directores de las eventualidades presentadas por Talento Humano en la no continuidad de sus labores</t>
  </si>
  <si>
    <t>Certificación porparte de la Dirección y la coordinadora de PYM donde se contextualice que todas las actividades realizadas por los equipos extramurales fueron facturadas</t>
  </si>
  <si>
    <t>Pantallazos de las reunines con ellos y correos de soporte de las fallas expresadas en las mesas de ayuda</t>
  </si>
  <si>
    <t>Subgerente en Salud 
Directores de Hospitales
Coordinadores de centro de salud
Coordinadora de PYM</t>
  </si>
  <si>
    <t>Permanente según eventualidad</t>
  </si>
  <si>
    <t xml:space="preserve">Informar a la Sugerencia en Salud,  Identificar y ajustar las falencias a través del Plan de mejora 
</t>
  </si>
  <si>
    <t>Seguridad y Salud en el trabajo</t>
  </si>
  <si>
    <t xml:space="preserve">Omitir la solicitud de examen de ingreso periodicos y de Egreso </t>
  </si>
  <si>
    <t xml:space="preserve">Enfermedades preexistentes que afecten el desempeño Laboral </t>
  </si>
  <si>
    <t>Sanciones</t>
  </si>
  <si>
    <t>No reporte oportuno de accidentes laborales y enfermedades laborales</t>
  </si>
  <si>
    <t xml:space="preserve">No contar con la Documentación requerida en el plan víal </t>
  </si>
  <si>
    <t>Verificar permanetemente la normatividad</t>
  </si>
  <si>
    <t xml:space="preserve">Capacitar al personal en Plan de Emergencias y seguridad vial con medición de la adeherencia </t>
  </si>
  <si>
    <t>Evidenciar o soportar los examenes en las Hojas de  vida y en el Equipo de Computo</t>
  </si>
  <si>
    <t>Reportes oportunos en la Plataforma de ARL</t>
  </si>
  <si>
    <t>coordinador de Salud ocupacional</t>
  </si>
  <si>
    <t>Anual Y/O permanente según la necesidad</t>
  </si>
  <si>
    <t xml:space="preserve"> permanente según la necesidad</t>
  </si>
  <si>
    <t xml:space="preserve">Informar al Lider de Talento Humano, revisar fallas y levantar Plan de Mejoramiento
</t>
  </si>
  <si>
    <t>Gestión Ambiental</t>
  </si>
  <si>
    <t>PAI</t>
  </si>
  <si>
    <t>Perdida de documentación</t>
  </si>
  <si>
    <t xml:space="preserve">Riesgo de Seguridad de la Información </t>
  </si>
  <si>
    <t>Ausencia de revisión al sistema de prevención de emergencias y atención de desastres de los archivos</t>
  </si>
  <si>
    <t>Formato de registro de incidentes y accidentes documentales: Y formato de prevención de Emergencias y desastres documentales</t>
  </si>
  <si>
    <t>Realizar seguimiento y control  para verificar la organización de los Archivos de Gestión y aplicación de las TRD, Diligenciar los FUID  de cada unos de los Municipios y Sede Central, correspondiente al Archivo de Gestión.</t>
  </si>
  <si>
    <t>Entrega de formato GDO-FO-043 debidamente diligenciado</t>
  </si>
  <si>
    <t>Aprobación, publicación, socialización y aplicación del SIC - en su componente Plan de Conservación Documental. Ejecucion y seguimiento de PINAR (campañas de socilización de la responsabilidad en la organización de los archivos.</t>
  </si>
  <si>
    <t>Informormar a Gerencia y Subgerencia administrativa y financiera a demás de dar aplicación al sistema integrado de consevación</t>
  </si>
  <si>
    <t xml:space="preserve">Errores programaticos </t>
  </si>
  <si>
    <t xml:space="preserve">Omisión de carge de la información </t>
  </si>
  <si>
    <t xml:space="preserve">Falta de verificación de la información del usuario </t>
  </si>
  <si>
    <t>Catastrofico</t>
  </si>
  <si>
    <t>Vigilar que información sea veridica antes de la aplicación del Biologico</t>
  </si>
  <si>
    <t>Mitigar</t>
  </si>
  <si>
    <t>Verificación con sistemas de información (Grupo Whatsapp)</t>
  </si>
  <si>
    <t>Capacitación y medición de adherencia del procedimiento</t>
  </si>
  <si>
    <t>Lider PAI</t>
  </si>
  <si>
    <t>Revisión de las falencias ocurridas y se realiza análisis de los casos para mejora</t>
  </si>
  <si>
    <t xml:space="preserve"> FALLA EN LA VIGILANCIA EPIDEMIOLOGICA.</t>
  </si>
  <si>
    <t>Falla en el proceso de Registrar, consolidar y monitorear de manera sistemática el comportamiento de los EISP para la realizacion de acciones frente a la mitigacion de los mismos</t>
  </si>
  <si>
    <t xml:space="preserve">Inoportunidad en la Notificaciòn (inmediata, semanal)de los EISP </t>
  </si>
  <si>
    <t>Notificaciòn tardia que representa un Silencio Epidemiologico, lo que conlleva a requerimientos por la UNM- UND-INS</t>
  </si>
  <si>
    <t>Castastrofico</t>
  </si>
  <si>
    <t>Lineamientos SIVIGILA, Lineamientos Nacionales Vigilancia 2023</t>
  </si>
  <si>
    <t>Evitarlo</t>
  </si>
  <si>
    <t>Diseñar un formato de seguimiento en la oportunidad de la notificaciòn de los EISP en la red</t>
  </si>
  <si>
    <t>Subgerente de Salud,  directores y Referentes area Salud Publica</t>
  </si>
  <si>
    <t>Apoyo Diagnostico y complementación Terapeutica</t>
  </si>
  <si>
    <t>Subproceso cartera</t>
  </si>
  <si>
    <t>Incumplimiento metas proyectadas de recaudo</t>
  </si>
  <si>
    <t>Incremento cartera adeudada</t>
  </si>
  <si>
    <t>Visitas IPS a fin de realizar cruce, depuracion y acuerdos de pago con las diferentes EPS</t>
  </si>
  <si>
    <t xml:space="preserve">Inoportunidad de respuesta de Glosas según la Normatividad vigente </t>
  </si>
  <si>
    <t>Respuestas extemporaneas</t>
  </si>
  <si>
    <t xml:space="preserve">Perdida del valor del servicio prestado </t>
  </si>
  <si>
    <t>Respuestas fisicas</t>
  </si>
  <si>
    <t>Respuesta de glosas oportuna sofware</t>
  </si>
  <si>
    <t>Entrar a negociar con las diferentes ERP</t>
  </si>
  <si>
    <t>Capacitación al Talento Humano en en el tema y medición de la adeherencia</t>
  </si>
  <si>
    <t xml:space="preserve">Medir la Adeherencia </t>
  </si>
  <si>
    <t>Permanente</t>
  </si>
  <si>
    <t xml:space="preserve">Informar a sugerencia financiera, dewtectar errores y generar Plan de Mejoramiento
</t>
  </si>
  <si>
    <t>Actualizar el Plan de Mantenimiento Preventivo y Correctivo de Equipos de Computo, el Procedimiento de Copias de Seguridad, procedimiento de uso de los equipos informaticos, Plan de contingencia informatica,  implementación del plan de seguridad y privacidad de la información</t>
  </si>
  <si>
    <t>SISTEMAS Y TECNOLOGIA</t>
  </si>
  <si>
    <t>Verificar la aplicación y los pasos del proceso</t>
  </si>
  <si>
    <t xml:space="preserve">movimientos presupuestales dentro del sistema y documentos de apoyo </t>
  </si>
  <si>
    <t>Riesgo de Fraude y/o corrupcion</t>
  </si>
  <si>
    <t>Manual de Presupuesto</t>
  </si>
  <si>
    <t xml:space="preserve">Actualizar Manual de Presupuesto, socialización y aeherencia </t>
  </si>
  <si>
    <t xml:space="preserve">
Desactualización del Manual de Procesos y Procedimientos en el Laboratorio.</t>
  </si>
  <si>
    <t xml:space="preserve">
Realizar la Actualización del Manual de Procesos y Procedimientos del Laboratorio Clinicon con la Normatividad vigente</t>
  </si>
  <si>
    <t>Bajo desarrollo de capacidades y actualizaciones al personal del  Laboratorio Clinico.</t>
  </si>
  <si>
    <t xml:space="preserve">
Diseñar un plan de trabajo y  Cronograma de Capacitaciones periodicas al personal de Laboratorio de los Lineamientos nacionales  aplicables a Laboratorio clinico</t>
  </si>
  <si>
    <t>No aplicar las técnicas establecidas para las normas de Control de Calidad interno y Externo   en los servicios de Laboratorio Clínico de la ESE Moreno y Clavijo</t>
  </si>
  <si>
    <t>Continuar con la realización de los Controles de Calidad Internos y participar en las Evaluaciones de desempeño de los Laboratorios clinicos haciendo parte de la Red nacional de Laboratorios, inscritos en el Programa de Evaluación Externa del Desempeño en Qumica clinica y hematología.</t>
  </si>
  <si>
    <t xml:space="preserve">
Desconocimiento de La Normatividad para los Procesos y Procedimientos de Laboratorio</t>
  </si>
  <si>
    <t xml:space="preserve">
Incorrecta aplicación de los procedimientos para el análisis de los diferentes examenes de laboratorio  que busca proporcionar una ayuda eficaz en el diagnóstico de las diferentes patologías, evaluación del pronóstico de una enfermedad y valoración de la efectividad de un tratamiento. </t>
  </si>
  <si>
    <t xml:space="preserve">Manual de Procesos y Procedimientos de Laboratorio clinico con vigencia anterior. </t>
  </si>
  <si>
    <t>Solicitar la Actualización del Manual de Procesos y Procedimientos de manera prioritaria</t>
  </si>
  <si>
    <t xml:space="preserve">
Retroceso en la implementación de nuevas tecnicas en los procedimientos en el Laboratorio clinico</t>
  </si>
  <si>
    <t xml:space="preserve"> Registro de Capacitaciones y socializaciones de guias y protocolos nuevos emitidos por el ministerio de salud, el instituto nacional de salud y mas entes de control</t>
  </si>
  <si>
    <t>Cumplir con el plan de capacitaciones al personal del Laboratorio clinico</t>
  </si>
  <si>
    <t xml:space="preserve">
No tener mecanismos para detectar, reducir y corregir posibles deficiencias analíticas internas, antes de emitir un resultado clinico, porque los controles de calidad son todos los mecanismos, acciones, herramientas que realizamos para detectar la presencia de errores</t>
  </si>
  <si>
    <t>Registro de las acciones de control de calidad interno y de las acciones correctivas establecidas por la Institución</t>
  </si>
  <si>
    <t xml:space="preserve">Garantizar los insumos necesarios para la realización de los Controles de Calidad internos y Participar en la Evaluacion externa de Desempeño  </t>
  </si>
  <si>
    <t xml:space="preserve">
Desconocimiento de La Normatividad en la Vigilancia Epidemiologica</t>
  </si>
  <si>
    <t xml:space="preserve">
Incumplimiento en los procedimientos para la Vigilancia Epidemiologica de los Eventos de Interes en Salud Pública</t>
  </si>
  <si>
    <t xml:space="preserve">
No aplicación de los Lineamientos y Protocolos Nacionales  ante eventos de Interes en Salud Pública que pueden impactar la salud de la comunidad.</t>
  </si>
  <si>
    <t>Lineamientos SIVIGILA, Lineamientos Nacionales Vigilancia 2023 y Protocolos del INS</t>
  </si>
  <si>
    <t>Actualizar el  manual de Vigilancia Epidemiologica (salud Publica) con los Lineamientos nacionales vigentes</t>
  </si>
  <si>
    <t>Lider Salud Pública  y referentes area Salud Pública</t>
  </si>
  <si>
    <t xml:space="preserve">
Identificar las falencias dentro del proceso de Vigilancia para la aplicación del manual de Vigilancia epidemiologica.
</t>
  </si>
  <si>
    <t>Diseñar y aplicar una Evaluación para observar la adherencia  del cumplimiento del Manual de Salud Pública</t>
  </si>
  <si>
    <t xml:space="preserve">Realización de BAI y Reporte al SIVIGILA
</t>
  </si>
  <si>
    <t>Seguimiento en el reporte y socializacion del mismo en el Comité de Vigilancia Institucional</t>
  </si>
  <si>
    <t>SALUD PUBLICA</t>
  </si>
  <si>
    <t>Desconocimiento en el objetivo del proceso</t>
  </si>
  <si>
    <t>No se pueden realizar todos los tramites en la pagina</t>
  </si>
  <si>
    <t>Procedimiento</t>
  </si>
  <si>
    <t xml:space="preserve">Documento (Manual) y socialización </t>
  </si>
  <si>
    <t>Desactualización de la normatividad</t>
  </si>
  <si>
    <t>Inoportunidad en la entrega de la información</t>
  </si>
  <si>
    <t xml:space="preserve">Falta de información para la toma de decisiones </t>
  </si>
  <si>
    <t xml:space="preserve">Plan de Accion Anual Operativo </t>
  </si>
  <si>
    <t>Levartar Actividades Plan de acción Anual Operativo y Mapa de Riesgos</t>
  </si>
  <si>
    <t>Socializacion del Plan de Acción Anual Operativo  y Mapa de Riesgos</t>
  </si>
  <si>
    <t>cuatrimestral</t>
  </si>
  <si>
    <t>Identificar falencias y Plantear mejoras</t>
  </si>
  <si>
    <t xml:space="preserve">Seguimiento y Evaluacion </t>
  </si>
  <si>
    <t>Riesgos de Gestion</t>
  </si>
  <si>
    <t>Proceso desactualizado 
Sanciones</t>
  </si>
  <si>
    <t xml:space="preserve">Manual de Control Interno Actualizado </t>
  </si>
  <si>
    <t xml:space="preserve">Asesor Control Interno
</t>
  </si>
  <si>
    <t>Identificar y ajustar las fallas  dentro de los controles establecidos</t>
  </si>
  <si>
    <t>Ausencia de planeacion en el proceso</t>
  </si>
  <si>
    <t>Plan de Auditorias vigencia 2023</t>
  </si>
  <si>
    <t>Verificación de acciones a realizar en el Programa de Auditrorias</t>
  </si>
  <si>
    <t>Ineficacia en los controles establecidos del proceso</t>
  </si>
  <si>
    <t>Seguimiento a Planes de mejoramiento 
Informe de las Auditorias</t>
  </si>
  <si>
    <t>Reducir el riesgo.</t>
  </si>
  <si>
    <t>Realizar seguimiento al consumo de combustible de manera trimestral vs traslado asistencial realizados de manera trimestral.                                  Actualizar el formato de bitácoras de referencia y contrareferencia para mejorar los controles para optimización de combustible y mantenimiento de ambulancia.</t>
  </si>
  <si>
    <t xml:space="preserve">Inoportunidad en la atencion </t>
  </si>
  <si>
    <t>Desconocimiento de las Guias y Protocolos</t>
  </si>
  <si>
    <t>Atención  Insegura</t>
  </si>
  <si>
    <t xml:space="preserve">1. Identificar y ajustar las falencias dentro del proceso de Atencion de Urgencias/atencion ambulatoria asociados, y generar Plan de Mejoramiento 
</t>
  </si>
  <si>
    <t>Realizar seguimiento a la oportunidad de la  atencion .</t>
  </si>
  <si>
    <t>Informe de gestión.                Informe de solicitudes de inormación mensual.</t>
  </si>
  <si>
    <t>Informar a la subgerencia en salud e Implementar plan de mejoramiento</t>
  </si>
  <si>
    <t>Posibilidad de pérdida reputacional Por quejas de los grupos de valor debido a la extemporánea e imprecisa respuesta de sus solicitudes de información</t>
  </si>
  <si>
    <t>Seguimiento de Solicitudes de Informacion                                  Formato de Consolidación de la información</t>
  </si>
  <si>
    <t>1. Identificar y ajustar las falencias dentro de los controles de los procedimientos asociados.
2. Informar a la subgerencia en salud e Implementar plan de mejoramiento</t>
  </si>
  <si>
    <t>Probabilidad de
inoportunidad en la
entrega de información a
procesos generadores de
informes a entes externos
de vigilancia y control,
exponiendo a una sanción
por parte de estos.</t>
  </si>
  <si>
    <t>Desconocimiento de los tiempos
de entrega de información hacia
los procesos consolidadores de
información para entes de
vigilancia y control externo y EPS.</t>
  </si>
  <si>
    <t>La no entrega a
tiempo de los
informes, bases de
datos e
indicadores a los
entes externos de
vigilancia y control y EPS.</t>
  </si>
  <si>
    <t>Formatos de consolidadcion de informes (Res. 1552/ Res. 256)</t>
  </si>
  <si>
    <t>Reporte de los informes mensuales dentro de los tiempos establecidos</t>
  </si>
  <si>
    <t>1. Identificar y ajustar las falencias dentro de los controles de los procedimientos asociados.</t>
  </si>
  <si>
    <t>No confiabilidad de indicadores y
datos estadisticos</t>
  </si>
  <si>
    <t>Deficiencias en sistemas de información.</t>
  </si>
  <si>
    <t>Poco tiempo para realizar
análisis.</t>
  </si>
  <si>
    <t xml:space="preserve">Matriz de indicadores                                                            </t>
  </si>
  <si>
    <t>Desagregacion de funciones en cuanto a la
recolección de la informacion, no se cuenta con
fuentes unificadas de los datos.</t>
  </si>
  <si>
    <t>2. Sanciones por no entrega a
entes de control.</t>
  </si>
  <si>
    <t>3. Cultura organizacional débil respecto a la
entrega de información.</t>
  </si>
  <si>
    <t>4 Dificultades en la toma de
desiciones con base en hechos y
datos.</t>
  </si>
  <si>
    <t>Envío de soportes a Control Interno</t>
  </si>
  <si>
    <t>Reporte de informes trimestrales de producción a la junta directiva.</t>
  </si>
  <si>
    <t>Disminucion de la morbimortalidad materna y perinatal</t>
  </si>
  <si>
    <t>Ingreso tardio a la Ruta Materno Perinatal</t>
  </si>
  <si>
    <t>Incremento de la morbimortalidad materna y perinatal</t>
  </si>
  <si>
    <t xml:space="preserve">Incrementar demanda inducida efectiva </t>
  </si>
  <si>
    <t>Rips de Facturacion de la demanda inducida realizada a las gestantes efectivas que ingresan a la Ruta Materno Perinatal.</t>
  </si>
  <si>
    <t>Subgerente de Salud, Directores y coordinadores de Hospitales y Centros de Salud de la Red Hospitalaria, Coordinadores de Promocion y Mantenimiento, coordinadores de  Salud Publica</t>
  </si>
  <si>
    <t xml:space="preserve">Permanente </t>
  </si>
  <si>
    <t xml:space="preserve">Informar a la subgerencia de Salud el comportamiento del ingreso de las gestantes a la Ruta Materno Perinatal
</t>
  </si>
  <si>
    <t xml:space="preserve">Cronogramas de salidas extramurales mensuales garantizando por lo menos una vez al mes jornadas de salud en los centros poblados rurales y veredas alejadas de los puestos de salud. </t>
  </si>
  <si>
    <t>Base de datos actualizadas de las gestantes que se captan en los  Puestos de Salud mensualmente</t>
  </si>
  <si>
    <t>Formato de seguimiento de gestantes inasistentes a la ruta materna, diligenciado de manera completa</t>
  </si>
  <si>
    <t>Publicar en la pagina de la entidad y por redes sociales  estrategias de informacion y comunicación para la promocion de la salud materna</t>
  </si>
  <si>
    <t>Inoportunidad en la entrega de Medicamentos e Insumos Medicos.</t>
  </si>
  <si>
    <t>Desabastecimiento a nivel nacional de la producción de los medicamentos e Insumos Médicos</t>
  </si>
  <si>
    <t>Usuarios Insatisfechos por la entrega inoportuna del tratamiento.</t>
  </si>
  <si>
    <t>catastrófico</t>
  </si>
  <si>
    <t xml:space="preserve"> Alertas Emitidas por los Laboratorios o el Proveedor</t>
  </si>
  <si>
    <t>Realizar Seguimiento a las Alertas Emitidas por los Laboratorios y el Proveedor.</t>
  </si>
  <si>
    <t>Regente de Farmacia</t>
  </si>
  <si>
    <t xml:space="preserve">Realizar Cambio de Molecula de presentarse la no produccion de lo que se requiere mediante los comites de Farmacia.  </t>
  </si>
  <si>
    <t>Retraso en el proceso de adquisición por falta de disponibilidad presupuestal.</t>
  </si>
  <si>
    <t>Sanciones jurídicas por la calidad en la atención que incrementa las PQRS</t>
  </si>
  <si>
    <t>Formato de Solicitud de Necesidades realizado por las Auxiliares de Farmacia.</t>
  </si>
  <si>
    <t>Estudio de Oportunidad y Conveniencia, conttrato relizado para la Adquisición.</t>
  </si>
  <si>
    <t>Subgerente en Salud y Regente de Farmacia</t>
  </si>
  <si>
    <t>Información Incompleta de las necesidades por parte de los Hospitales y Centros de Salud.</t>
  </si>
  <si>
    <t>Eventos Adversos</t>
  </si>
  <si>
    <t>Soporte de la Distribución oportuna de Medicamentos e Insumos médico según solicitud de Necesidades.</t>
  </si>
  <si>
    <t>Incumplimiento e Inoportunidad en la presentación de Información según Normatividad y fechas establecidas a las entidades
de Vigilancia y Control internas y externas.</t>
  </si>
  <si>
    <t>Poca receptividad por parte de los funcionarios de la Institución en la adherencia de la documentación existente.</t>
  </si>
  <si>
    <t xml:space="preserve">Hallazgos encontrados en las auditorias externas e internas </t>
  </si>
  <si>
    <t>MODERADO</t>
  </si>
  <si>
    <t>Manuales de Farmacia y Protocolos existentes.</t>
  </si>
  <si>
    <t xml:space="preserve">Actualización de los Manuales según cambios en la Normatividad. </t>
  </si>
  <si>
    <t>Regente de Farmacia.</t>
  </si>
  <si>
    <t xml:space="preserve">Realizar las correcciones en los procedimientos cuando asi lo requiera las entidades auditoras o la normatividad lo pida. </t>
  </si>
  <si>
    <t>Formatos aprobados por calidad</t>
  </si>
  <si>
    <t xml:space="preserve">Realizar Adherencia al personal asistencial sobre todo lo relacionado con el Sub proceso de Farmacia </t>
  </si>
  <si>
    <t>Desvios de recursos Económicos y físicos</t>
  </si>
  <si>
    <t>Riesgo de Corrupción</t>
  </si>
  <si>
    <t>No se permite una información estadística útil y en
tiempo real, debido a que el Software Institucional  "Salud 360" presenta falencias que no permite el cargue total de los medicamentos e Insumos medicos administrados en cada uno de los Hospitales y Centros de salud adscritos a la Entidad</t>
  </si>
  <si>
    <t xml:space="preserve">Facturación inconclusa, ademas de la Perdida física de los Medicamentos y Dispositivos Medicos no facturados. </t>
  </si>
  <si>
    <t>Certificación de Inventarios por parte de los Directores y responsables decada Hospital y Centros de Salud</t>
  </si>
  <si>
    <t>ALTO</t>
  </si>
  <si>
    <t>Seguimiento a los Inventarios de manera trimestral y realización de Inventarios Semestrales</t>
  </si>
  <si>
    <t>33.3%</t>
  </si>
  <si>
    <t>Sub gerente en Slud, Regente de Farmacia, Auxiliares de Farmacia, Personal Asistencial, Directores y Coordinadores de los Centros de Salud.</t>
  </si>
  <si>
    <t>Reporte de Información erronea.</t>
  </si>
  <si>
    <t>Incremento en las Glosas</t>
  </si>
  <si>
    <t xml:space="preserve">Semaforización total de los medicamentos e Insumos Medicos existentes. </t>
  </si>
  <si>
    <t xml:space="preserve">Inventario semestral </t>
  </si>
  <si>
    <t>Auxiliares de Farmacia, Directores y Coordinadores de los Centros de Salud.</t>
  </si>
  <si>
    <t>Carencia de autocontrol y seguimiento por parte del personal asistencial en la administracion de Medicamentos e Insumos Medicos.</t>
  </si>
  <si>
    <t xml:space="preserve">Perdida de recursos financieros para la Institución. </t>
  </si>
  <si>
    <t>Formato de Rotación a seis meses, procedimiento de semaforización</t>
  </si>
  <si>
    <t>Regente de Farmacia, Auxiliares de Farmacia, Personal Asistencial, Directores y Coordinadores de los Centros de Salud.</t>
  </si>
  <si>
    <t>Caatstrofico</t>
  </si>
  <si>
    <t>Actualizar el manual de procedimientos de almacen de forma anual y/o cuando se requiera por norma.</t>
  </si>
  <si>
    <t>Sanciones por parte de entes de control</t>
  </si>
  <si>
    <t xml:space="preserve">Normograma
</t>
  </si>
  <si>
    <t>Actualizar normograma</t>
  </si>
  <si>
    <t xml:space="preserve">Identificar e Informar a la subgerencia administrativa y financiera
</t>
  </si>
  <si>
    <t xml:space="preserve">
Plan de Adquisiones</t>
  </si>
  <si>
    <t>Falta de ejecución del Plan de mantenimiento Hospitalario</t>
  </si>
  <si>
    <t>Eventos adversos</t>
  </si>
  <si>
    <t xml:space="preserve">Seguimiento al  Plan de Mantenimiento hospitalario </t>
  </si>
  <si>
    <t xml:space="preserve">Actualizar el proceso y  procedimientos necesarios  </t>
  </si>
  <si>
    <t>Contaminacion de las unidades asistenciales</t>
  </si>
  <si>
    <t>incumplimiento a los procedimientos</t>
  </si>
  <si>
    <t>Acumulacion de bienes y equipos inservibles</t>
  </si>
  <si>
    <t>alto</t>
  </si>
  <si>
    <t>Procedimiento de baja de bienes de la ese myc</t>
  </si>
  <si>
    <t>reportar a saneamiento contable y contabilidad los bienes y equios inservibles</t>
  </si>
  <si>
    <t xml:space="preserve">profesional de Contabilidad, profesional de saneamiento contable </t>
  </si>
  <si>
    <t xml:space="preserve">
1 Identificar y ajustar las falencias dentro de los controles de los procedimientos asociados.</t>
  </si>
  <si>
    <t>personal sin sentido de pertenencia</t>
  </si>
  <si>
    <t>no se realicen jornadas de clasificacion y limpieza de los bienes y equipos inservibles.</t>
  </si>
  <si>
    <t>aplicar el plan e mantenimiento hospitalario</t>
  </si>
  <si>
    <t>servicios generales/tecnico mantenimiento/directores/almacenista</t>
  </si>
  <si>
    <t>Contar con formato de seguimiento con los turnos establecidos y vigilancia de las llegadas de las ambulancias para mantener las 24 horas del dia un vehiculo para traslados tanto municipal como intermunicipal constante</t>
  </si>
  <si>
    <t>Personal y ambulancias las 24 horas del dia para realizar traslados de los pacientes en los tiempos establecidos</t>
  </si>
  <si>
    <t>Sanciones, disminucion de complicacion del usuario</t>
  </si>
  <si>
    <t xml:space="preserve">Retraso en el proceso de referencia y contrareferencia a hospital de mayor complejidad </t>
  </si>
  <si>
    <t>Ausencia de control del tiempo establecido entre la hora en que se presenta el paciente a otra institucion y la salidad del minsmo</t>
  </si>
  <si>
    <t>Adherencia al protocolo y formato de control</t>
  </si>
  <si>
    <t>Guias, manuales y protocolos adoptados del Ministerio de la Proteccion Social</t>
  </si>
  <si>
    <t xml:space="preserve">Realizar seguimiento con formato a establecer en las areas de urgencias de los hospitales y centros de salud para brindar una mayor orportunidad en el traslado del paciente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</si>
</sst>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9" x14ac:knownFonts="1">
    <font>
      <sz val="11"/>
      <color theme="1"/>
      <name val="Calibri"/>
      <family val="2"/>
      <scheme val="minor"/>
    </font>
    <font>
      <sz val="11"/>
      <color theme="1"/>
      <name val="Tahoma"/>
      <family val="2"/>
    </font>
    <font>
      <sz val="8"/>
      <color theme="1"/>
      <name val="Calibri"/>
      <family val="2"/>
      <scheme val="minor"/>
    </font>
    <font>
      <b/>
      <sz val="8"/>
      <color theme="1"/>
      <name val="Tahoma"/>
      <family val="2"/>
    </font>
    <font>
      <sz val="8"/>
      <color theme="1"/>
      <name val="Tahoma"/>
      <family val="2"/>
    </font>
    <font>
      <b/>
      <sz val="9"/>
      <color theme="1"/>
      <name val="Tahoma"/>
      <family val="2"/>
    </font>
    <font>
      <b/>
      <sz val="10"/>
      <color theme="1"/>
      <name val="Tahoma"/>
      <family val="2"/>
    </font>
    <font>
      <b/>
      <sz val="11"/>
      <color rgb="FF000000"/>
      <name val="Tahoma"/>
      <family val="2"/>
    </font>
    <font>
      <sz val="9"/>
      <color theme="1"/>
      <name val="Tahoma"/>
      <family val="2"/>
    </font>
    <font>
      <sz val="8"/>
      <color rgb="FF000000"/>
      <name val="Tahoma"/>
      <family val="2"/>
    </font>
    <font>
      <b/>
      <sz val="11"/>
      <color theme="1"/>
      <name val="Calibri"/>
      <family val="2"/>
      <scheme val="minor"/>
    </font>
    <font>
      <sz val="10"/>
      <color theme="1"/>
      <name val="Tahoma"/>
      <family val="2"/>
    </font>
    <font>
      <b/>
      <sz val="8"/>
      <color rgb="FF000000"/>
      <name val="Tahoma"/>
      <family val="2"/>
    </font>
    <font>
      <sz val="8"/>
      <color theme="0"/>
      <name val="Calibri"/>
      <family val="2"/>
      <scheme val="minor"/>
    </font>
    <font>
      <b/>
      <sz val="8"/>
      <color theme="0"/>
      <name val="Calibri"/>
      <family val="2"/>
      <scheme val="minor"/>
    </font>
    <font>
      <b/>
      <sz val="8"/>
      <color theme="1"/>
      <name val="Calibri"/>
      <family val="2"/>
      <scheme val="minor"/>
    </font>
    <font>
      <sz val="8"/>
      <color rgb="FFFF0000"/>
      <name val="Calibri"/>
      <family val="2"/>
      <scheme val="minor"/>
    </font>
    <font>
      <b/>
      <sz val="10"/>
      <color theme="1"/>
      <name val="Calibri"/>
      <family val="2"/>
      <scheme val="minor"/>
    </font>
    <font>
      <b/>
      <sz val="14"/>
      <color theme="1"/>
      <name val="Calibri"/>
      <family val="2"/>
      <scheme val="minor"/>
    </font>
    <font>
      <b/>
      <sz val="28"/>
      <color theme="9" tint="-0.499984740745262"/>
      <name val="Calibri"/>
      <family val="2"/>
      <scheme val="minor"/>
    </font>
    <font>
      <b/>
      <sz val="10"/>
      <color theme="6" tint="-0.249977111117893"/>
      <name val="Calibri Light"/>
      <family val="2"/>
    </font>
    <font>
      <sz val="11"/>
      <color theme="1"/>
      <name val="Calibri Light"/>
      <family val="2"/>
    </font>
    <font>
      <b/>
      <sz val="10"/>
      <color theme="2" tint="-0.499984740745262"/>
      <name val="Calibri Light"/>
      <family val="2"/>
    </font>
    <font>
      <sz val="11"/>
      <name val="Calibri Light"/>
      <family val="2"/>
    </font>
    <font>
      <b/>
      <sz val="8"/>
      <color theme="0"/>
      <name val="Calibri Light"/>
      <family val="2"/>
    </font>
    <font>
      <b/>
      <sz val="11"/>
      <color theme="5"/>
      <name val="Calibri"/>
      <family val="2"/>
      <scheme val="minor"/>
    </font>
    <font>
      <sz val="10"/>
      <name val="Arial"/>
      <family val="2"/>
    </font>
    <font>
      <b/>
      <sz val="16"/>
      <color theme="1"/>
      <name val="Arial"/>
      <family val="2"/>
    </font>
    <font>
      <b/>
      <sz val="12"/>
      <color theme="1"/>
      <name val="Arial"/>
      <family val="2"/>
    </font>
    <font>
      <b/>
      <sz val="14"/>
      <color theme="1"/>
      <name val="Arial"/>
      <family val="2"/>
    </font>
    <font>
      <b/>
      <sz val="11"/>
      <color rgb="FF000000"/>
      <name val="Arial"/>
      <family val="2"/>
    </font>
    <font>
      <b/>
      <sz val="12"/>
      <color rgb="FF000000"/>
      <name val="Arial"/>
      <family val="2"/>
    </font>
    <font>
      <b/>
      <sz val="10"/>
      <color rgb="FF000000"/>
      <name val="Arial"/>
      <family val="2"/>
    </font>
    <font>
      <b/>
      <sz val="9"/>
      <color theme="1"/>
      <name val="Arial"/>
      <family val="2"/>
    </font>
    <font>
      <sz val="8"/>
      <color theme="1"/>
      <name val="Arial"/>
      <family val="2"/>
    </font>
    <font>
      <sz val="8"/>
      <color rgb="FF000000"/>
      <name val="Arial"/>
      <family val="2"/>
    </font>
    <font>
      <b/>
      <sz val="10"/>
      <color theme="1"/>
      <name val="Arial"/>
      <family val="2"/>
    </font>
    <font>
      <sz val="9"/>
      <color theme="1"/>
      <name val="Arial"/>
      <family val="2"/>
    </font>
    <font>
      <b/>
      <sz val="8"/>
      <color rgb="FF000000"/>
      <name val="Arial"/>
      <family val="2"/>
    </font>
    <font>
      <b/>
      <sz val="8"/>
      <color theme="1"/>
      <name val="Arial"/>
      <family val="2"/>
    </font>
    <font>
      <b/>
      <sz val="11"/>
      <color theme="1"/>
      <name val="Arial"/>
      <family val="2"/>
    </font>
    <font>
      <sz val="11"/>
      <color theme="1"/>
      <name val="Arial"/>
      <family val="2"/>
    </font>
    <font>
      <sz val="10"/>
      <color theme="1"/>
      <name val="Arial"/>
      <family val="2"/>
    </font>
    <font>
      <sz val="11"/>
      <name val="Calibri"/>
      <family val="2"/>
      <scheme val="minor"/>
    </font>
    <font>
      <b/>
      <sz val="10"/>
      <color theme="1"/>
      <name val="Calibri Light"/>
      <family val="2"/>
    </font>
    <font>
      <sz val="8"/>
      <color theme="0"/>
      <name val="Calibri Light"/>
      <family val="2"/>
    </font>
    <font>
      <sz val="9"/>
      <name val="Calibri"/>
      <family val="2"/>
      <scheme val="minor"/>
    </font>
    <font>
      <sz val="11"/>
      <color theme="1"/>
      <name val="Calibri Light"/>
      <family val="2"/>
      <scheme val="major"/>
    </font>
    <font>
      <sz val="11"/>
      <color theme="1"/>
      <name val="Calibri"/>
      <family val="2"/>
      <scheme val="minor"/>
    </font>
    <font>
      <sz val="11"/>
      <color theme="0"/>
      <name val="Calibri"/>
      <family val="2"/>
      <scheme val="minor"/>
    </font>
    <font>
      <b/>
      <sz val="22"/>
      <color theme="1"/>
      <name val="Calibri Light"/>
      <family val="2"/>
    </font>
    <font>
      <sz val="12"/>
      <color rgb="FF000000"/>
      <name val="Calibri"/>
      <family val="2"/>
      <scheme val="minor"/>
    </font>
    <font>
      <b/>
      <sz val="20"/>
      <color theme="1"/>
      <name val="Calibri"/>
      <family val="2"/>
      <scheme val="minor"/>
    </font>
    <font>
      <sz val="11"/>
      <color rgb="FF000000"/>
      <name val="Calibri"/>
      <family val="2"/>
      <scheme val="minor"/>
    </font>
    <font>
      <sz val="12"/>
      <color theme="1"/>
      <name val="Calibri"/>
      <family val="2"/>
      <scheme val="minor"/>
    </font>
    <font>
      <b/>
      <sz val="22"/>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1"/>
      <name val="Calibri"/>
      <family val="2"/>
      <scheme val="minor"/>
    </font>
    <font>
      <b/>
      <sz val="9"/>
      <color theme="6" tint="-0.249977111117893"/>
      <name val="Calibri Light"/>
      <family val="2"/>
    </font>
    <font>
      <sz val="9"/>
      <color theme="1"/>
      <name val="Calibri Light"/>
      <family val="2"/>
    </font>
    <font>
      <b/>
      <sz val="9"/>
      <color theme="1"/>
      <name val="Calibri"/>
      <family val="2"/>
      <scheme val="minor"/>
    </font>
    <font>
      <b/>
      <sz val="9"/>
      <color theme="2" tint="-0.499984740745262"/>
      <name val="Calibri Light"/>
      <family val="2"/>
    </font>
    <font>
      <sz val="9"/>
      <name val="Calibri Light"/>
      <family val="2"/>
    </font>
    <font>
      <sz val="9"/>
      <color theme="1"/>
      <name val="Calibri"/>
      <family val="2"/>
      <scheme val="minor"/>
    </font>
    <font>
      <b/>
      <sz val="9"/>
      <color theme="5"/>
      <name val="Calibri"/>
      <family val="2"/>
      <scheme val="minor"/>
    </font>
    <font>
      <b/>
      <sz val="11"/>
      <color theme="1"/>
      <name val="Calibri Light"/>
      <family val="2"/>
    </font>
    <font>
      <i/>
      <sz val="10"/>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159F9F"/>
        <bgColor indexed="64"/>
      </patternFill>
    </fill>
    <fill>
      <patternFill patternType="solid">
        <fgColor theme="6" tint="0.79998168889431442"/>
        <bgColor indexed="64"/>
      </patternFill>
    </fill>
    <fill>
      <patternFill patternType="solid">
        <fgColor rgb="FFBDCBD5"/>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D97109"/>
        <bgColor indexed="64"/>
      </patternFill>
    </fill>
    <fill>
      <patternFill patternType="solid">
        <fgColor theme="5" tint="-0.249977111117893"/>
        <bgColor indexed="64"/>
      </patternFill>
    </fill>
    <fill>
      <patternFill patternType="solid">
        <fgColor rgb="FFFF9999"/>
        <bgColor indexed="64"/>
      </patternFill>
    </fill>
    <fill>
      <patternFill patternType="solid">
        <fgColor theme="7" tint="-0.249977111117893"/>
        <bgColor indexed="64"/>
      </patternFill>
    </fill>
    <fill>
      <patternFill patternType="solid">
        <fgColor theme="9"/>
        <bgColor indexed="64"/>
      </patternFill>
    </fill>
    <fill>
      <patternFill patternType="solid">
        <fgColor theme="2" tint="-9.9978637043366805E-2"/>
        <bgColor indexed="64"/>
      </patternFill>
    </fill>
    <fill>
      <patternFill patternType="solid">
        <fgColor theme="2"/>
        <bgColor indexed="64"/>
      </patternFill>
    </fill>
    <fill>
      <patternFill patternType="solid">
        <fgColor rgb="FFFFCCFF"/>
        <bgColor indexed="64"/>
      </patternFill>
    </fill>
    <fill>
      <patternFill patternType="solid">
        <fgColor rgb="FFFFC000"/>
        <bgColor indexed="64"/>
      </patternFill>
    </fill>
    <fill>
      <patternFill patternType="solid">
        <fgColor rgb="FF00B050"/>
        <bgColor indexed="64"/>
      </patternFill>
    </fill>
    <fill>
      <patternFill patternType="solid">
        <fgColor theme="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theme="8" tint="-0.249977111117893"/>
      </left>
      <right style="hair">
        <color theme="8" tint="-0.249977111117893"/>
      </right>
      <top style="hair">
        <color theme="8" tint="-0.249977111117893"/>
      </top>
      <bottom style="hair">
        <color theme="8" tint="-0.249977111117893"/>
      </bottom>
      <diagonal/>
    </border>
    <border>
      <left/>
      <right/>
      <top style="hair">
        <color theme="9" tint="-0.249977111117893"/>
      </top>
      <bottom style="hair">
        <color theme="9" tint="-0.249977111117893"/>
      </bottom>
      <diagonal/>
    </border>
    <border>
      <left/>
      <right style="hair">
        <color theme="9" tint="-0.249977111117893"/>
      </right>
      <top style="hair">
        <color theme="9" tint="-0.249977111117893"/>
      </top>
      <bottom style="hair">
        <color theme="9" tint="-0.249977111117893"/>
      </bottom>
      <diagonal/>
    </border>
    <border>
      <left style="hair">
        <color theme="8" tint="-0.249977111117893"/>
      </left>
      <right style="hair">
        <color theme="8" tint="-0.249977111117893"/>
      </right>
      <top style="hair">
        <color theme="8" tint="-0.249977111117893"/>
      </top>
      <bottom/>
      <diagonal/>
    </border>
    <border>
      <left style="hair">
        <color theme="8" tint="-0.249977111117893"/>
      </left>
      <right style="hair">
        <color theme="8" tint="-0.249977111117893"/>
      </right>
      <top/>
      <bottom/>
      <diagonal/>
    </border>
    <border>
      <left style="hair">
        <color theme="8" tint="-0.249977111117893"/>
      </left>
      <right style="hair">
        <color theme="8" tint="-0.249977111117893"/>
      </right>
      <top/>
      <bottom style="hair">
        <color theme="8" tint="-0.249977111117893"/>
      </bottom>
      <diagonal/>
    </border>
    <border>
      <left/>
      <right/>
      <top style="hair">
        <color theme="8" tint="-0.249977111117893"/>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hair">
        <color theme="8" tint="-0.249977111117893"/>
      </bottom>
      <diagonal/>
    </border>
    <border>
      <left style="hair">
        <color theme="8" tint="-0.249977111117893"/>
      </left>
      <right/>
      <top style="hair">
        <color theme="8" tint="-0.249977111117893"/>
      </top>
      <bottom/>
      <diagonal/>
    </border>
    <border>
      <left style="hair">
        <color theme="8" tint="-0.249977111117893"/>
      </left>
      <right/>
      <top/>
      <bottom style="hair">
        <color theme="8" tint="-0.249977111117893"/>
      </bottom>
      <diagonal/>
    </border>
    <border>
      <left/>
      <right style="hair">
        <color theme="8" tint="-0.249977111117893"/>
      </right>
      <top/>
      <bottom/>
      <diagonal/>
    </border>
    <border>
      <left style="hair">
        <color theme="8" tint="-0.249977111117893"/>
      </left>
      <right/>
      <top/>
      <bottom/>
      <diagonal/>
    </border>
    <border>
      <left/>
      <right style="hair">
        <color theme="8" tint="-0.249977111117893"/>
      </right>
      <top style="hair">
        <color theme="8" tint="-0.249977111117893"/>
      </top>
      <bottom/>
      <diagonal/>
    </border>
    <border>
      <left/>
      <right style="hair">
        <color theme="8" tint="-0.249977111117893"/>
      </right>
      <top/>
      <bottom style="hair">
        <color theme="8" tint="-0.249977111117893"/>
      </bottom>
      <diagonal/>
    </border>
    <border>
      <left style="hair">
        <color theme="8" tint="-0.249977111117893"/>
      </left>
      <right style="hair">
        <color theme="8" tint="-0.249977111117893"/>
      </right>
      <top style="hair">
        <color theme="8" tint="-0.249977111117893"/>
      </top>
      <bottom style="hair">
        <color indexed="64"/>
      </bottom>
      <diagonal/>
    </border>
    <border>
      <left style="hair">
        <color theme="8" tint="-0.249977111117893"/>
      </left>
      <right style="hair">
        <color theme="8" tint="-0.249977111117893"/>
      </right>
      <top/>
      <bottom style="hair">
        <color indexed="64"/>
      </bottom>
      <diagonal/>
    </border>
    <border>
      <left style="hair">
        <color indexed="64"/>
      </left>
      <right style="hair">
        <color indexed="64"/>
      </right>
      <top style="hair">
        <color indexed="64"/>
      </top>
      <bottom style="hair">
        <color indexed="64"/>
      </bottom>
      <diagonal/>
    </border>
    <border>
      <left style="hair">
        <color theme="8" tint="-0.249977111117893"/>
      </left>
      <right/>
      <top style="hair">
        <color theme="8" tint="-0.249977111117893"/>
      </top>
      <bottom style="hair">
        <color theme="8" tint="-0.249977111117893"/>
      </bottom>
      <diagonal/>
    </border>
    <border>
      <left/>
      <right/>
      <top style="hair">
        <color indexed="64"/>
      </top>
      <bottom/>
      <diagonal/>
    </border>
    <border>
      <left style="hair">
        <color indexed="64"/>
      </left>
      <right style="hair">
        <color theme="8" tint="-0.249977111117893"/>
      </right>
      <top style="hair">
        <color theme="8" tint="-0.249977111117893"/>
      </top>
      <bottom style="hair">
        <color theme="8" tint="-0.249977111117893"/>
      </bottom>
      <diagonal/>
    </border>
    <border>
      <left style="hair">
        <color indexed="64"/>
      </left>
      <right style="hair">
        <color theme="8" tint="-0.249977111117893"/>
      </right>
      <top style="hair">
        <color theme="8" tint="-0.249977111117893"/>
      </top>
      <bottom/>
      <diagonal/>
    </border>
    <border>
      <left style="hair">
        <color indexed="64"/>
      </left>
      <right style="hair">
        <color theme="8" tint="-0.249977111117893"/>
      </right>
      <top/>
      <bottom/>
      <diagonal/>
    </border>
    <border>
      <left style="hair">
        <color indexed="64"/>
      </left>
      <right style="hair">
        <color theme="8" tint="-0.249977111117893"/>
      </right>
      <top/>
      <bottom style="hair">
        <color theme="8" tint="-0.249977111117893"/>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theme="8" tint="-0.249977111117893"/>
      </top>
      <bottom/>
      <diagonal/>
    </border>
    <border>
      <left style="hair">
        <color indexed="64"/>
      </left>
      <right style="hair">
        <color indexed="64"/>
      </right>
      <top style="hair">
        <color indexed="64"/>
      </top>
      <bottom style="hair">
        <color theme="8" tint="-0.249977111117893"/>
      </bottom>
      <diagonal/>
    </border>
    <border>
      <left style="hair">
        <color indexed="64"/>
      </left>
      <right/>
      <top/>
      <bottom/>
      <diagonal/>
    </border>
    <border>
      <left style="hair">
        <color theme="8" tint="-0.249977111117893"/>
      </left>
      <right style="hair">
        <color indexed="64"/>
      </right>
      <top/>
      <bottom style="hair">
        <color theme="8" tint="-0.249977111117893"/>
      </bottom>
      <diagonal/>
    </border>
    <border>
      <left style="hair">
        <color theme="8" tint="-0.249977111117893"/>
      </left>
      <right style="hair">
        <color indexed="64"/>
      </right>
      <top style="hair">
        <color theme="8" tint="-0.249977111117893"/>
      </top>
      <bottom/>
      <diagonal/>
    </border>
    <border>
      <left style="hair">
        <color indexed="64"/>
      </left>
      <right/>
      <top style="hair">
        <color indexed="64"/>
      </top>
      <bottom/>
      <diagonal/>
    </border>
    <border>
      <left style="hair">
        <color indexed="64"/>
      </left>
      <right style="hair">
        <color indexed="64"/>
      </right>
      <top/>
      <bottom style="hair">
        <color theme="8" tint="-0.249977111117893"/>
      </bottom>
      <diagonal/>
    </border>
    <border>
      <left style="hair">
        <color indexed="64"/>
      </left>
      <right style="hair">
        <color theme="8" tint="-0.249977111117893"/>
      </right>
      <top style="hair">
        <color indexed="64"/>
      </top>
      <bottom style="hair">
        <color theme="8" tint="-0.249977111117893"/>
      </bottom>
      <diagonal/>
    </border>
    <border>
      <left style="hair">
        <color indexed="64"/>
      </left>
      <right style="hair">
        <color theme="8" tint="-0.249977111117893"/>
      </right>
      <top style="hair">
        <color indexed="64"/>
      </top>
      <bottom/>
      <diagonal/>
    </border>
    <border>
      <left style="hair">
        <color indexed="64"/>
      </left>
      <right/>
      <top style="hair">
        <color indexed="64"/>
      </top>
      <bottom style="hair">
        <color theme="8" tint="-0.249977111117893"/>
      </bottom>
      <diagonal/>
    </border>
    <border>
      <left style="hair">
        <color indexed="64"/>
      </left>
      <right/>
      <top/>
      <bottom style="hair">
        <color theme="8" tint="-0.249977111117893"/>
      </bottom>
      <diagonal/>
    </border>
    <border>
      <left style="hair">
        <color indexed="64"/>
      </left>
      <right style="hair">
        <color theme="8" tint="-0.249977111117893"/>
      </right>
      <top style="hair">
        <color theme="8" tint="-0.249977111117893"/>
      </top>
      <bottom style="hair">
        <color indexed="64"/>
      </bottom>
      <diagonal/>
    </border>
    <border>
      <left style="hair">
        <color indexed="64"/>
      </left>
      <right style="hair">
        <color theme="8" tint="-0.249977111117893"/>
      </right>
      <top/>
      <bottom style="hair">
        <color indexed="64"/>
      </bottom>
      <diagonal/>
    </border>
    <border>
      <left style="hair">
        <color theme="8" tint="-0.249977111117893"/>
      </left>
      <right style="hair">
        <color indexed="64"/>
      </right>
      <top style="hair">
        <color indexed="64"/>
      </top>
      <bottom style="hair">
        <color theme="8" tint="-0.249977111117893"/>
      </bottom>
      <diagonal/>
    </border>
    <border>
      <left style="hair">
        <color theme="8" tint="-0.249977111117893"/>
      </left>
      <right style="hair">
        <color indexed="64"/>
      </right>
      <top/>
      <bottom/>
      <diagonal/>
    </border>
    <border>
      <left style="hair">
        <color indexed="64"/>
      </left>
      <right style="hair">
        <color theme="8" tint="-0.249977111117893"/>
      </right>
      <top style="hair">
        <color indexed="64"/>
      </top>
      <bottom style="hair">
        <color indexed="64"/>
      </bottom>
      <diagonal/>
    </border>
    <border>
      <left style="hair">
        <color theme="8" tint="-0.249977111117893"/>
      </left>
      <right style="hair">
        <color indexed="64"/>
      </right>
      <top style="hair">
        <color indexed="64"/>
      </top>
      <bottom/>
      <diagonal/>
    </border>
    <border>
      <left style="hair">
        <color indexed="64"/>
      </left>
      <right/>
      <top style="hair">
        <color theme="8" tint="-0.249977111117893"/>
      </top>
      <bottom/>
      <diagonal/>
    </border>
    <border>
      <left style="hair">
        <color indexed="64"/>
      </left>
      <right style="hair">
        <color indexed="64"/>
      </right>
      <top style="hair">
        <color theme="8" tint="-0.249977111117893"/>
      </top>
      <bottom style="hair">
        <color theme="8" tint="-0.249977111117893"/>
      </bottom>
      <diagonal/>
    </border>
    <border>
      <left style="hair">
        <color indexed="64"/>
      </left>
      <right/>
      <top style="hair">
        <color theme="8" tint="-0.249977111117893"/>
      </top>
      <bottom style="hair">
        <color theme="8" tint="-0.249977111117893"/>
      </bottom>
      <diagonal/>
    </border>
    <border>
      <left/>
      <right style="hair">
        <color indexed="64"/>
      </right>
      <top style="hair">
        <color theme="8" tint="-0.249977111117893"/>
      </top>
      <bottom style="hair">
        <color theme="8" tint="-0.249977111117893"/>
      </bottom>
      <diagonal/>
    </border>
    <border>
      <left style="medium">
        <color indexed="64"/>
      </left>
      <right style="thin">
        <color indexed="64"/>
      </right>
      <top/>
      <bottom style="medium">
        <color indexed="64"/>
      </bottom>
      <diagonal/>
    </border>
    <border>
      <left style="thick">
        <color theme="0"/>
      </left>
      <right style="thick">
        <color theme="0"/>
      </right>
      <top/>
      <bottom/>
      <diagonal/>
    </border>
  </borders>
  <cellStyleXfs count="3">
    <xf numFmtId="0" fontId="0" fillId="0" borderId="0"/>
    <xf numFmtId="9" fontId="48" fillId="0" borderId="0" applyFont="0" applyFill="0" applyBorder="0" applyAlignment="0" applyProtection="0"/>
    <xf numFmtId="0" fontId="26" fillId="0" borderId="0"/>
  </cellStyleXfs>
  <cellXfs count="862">
    <xf numFmtId="0" fontId="0" fillId="0" borderId="0" xfId="0"/>
    <xf numFmtId="0" fontId="0" fillId="0" borderId="1" xfId="0" applyBorder="1"/>
    <xf numFmtId="0" fontId="4" fillId="0" borderId="0" xfId="0" applyFont="1"/>
    <xf numFmtId="0" fontId="2" fillId="0" borderId="0" xfId="0" applyFont="1"/>
    <xf numFmtId="0" fontId="1" fillId="0" borderId="1" xfId="0" applyFont="1" applyBorder="1"/>
    <xf numFmtId="0" fontId="8" fillId="0" borderId="1" xfId="0" applyFont="1" applyBorder="1" applyAlignment="1">
      <alignment vertical="center" wrapText="1"/>
    </xf>
    <xf numFmtId="0" fontId="11" fillId="0" borderId="0" xfId="0" applyFont="1"/>
    <xf numFmtId="0" fontId="11" fillId="0" borderId="1" xfId="0" applyFont="1" applyBorder="1" applyAlignment="1">
      <alignment horizontal="center" vertical="center"/>
    </xf>
    <xf numFmtId="0" fontId="11" fillId="0" borderId="1" xfId="0" applyFont="1" applyBorder="1"/>
    <xf numFmtId="0" fontId="11" fillId="0" borderId="0" xfId="0" applyFont="1" applyAlignment="1">
      <alignment horizontal="left" wrapText="1"/>
    </xf>
    <xf numFmtId="0" fontId="9" fillId="2" borderId="0" xfId="0" applyFont="1" applyFill="1" applyAlignment="1">
      <alignment vertical="top" wrapText="1"/>
    </xf>
    <xf numFmtId="0" fontId="9" fillId="0" borderId="0" xfId="0" applyFont="1" applyAlignment="1">
      <alignment vertical="top" wrapText="1"/>
    </xf>
    <xf numFmtId="0" fontId="4" fillId="2" borderId="0" xfId="0" applyFont="1" applyFill="1" applyAlignment="1">
      <alignment horizontal="center" vertical="center"/>
    </xf>
    <xf numFmtId="0" fontId="4" fillId="2" borderId="0" xfId="0" applyFont="1" applyFill="1"/>
    <xf numFmtId="0" fontId="0" fillId="0" borderId="1" xfId="0" applyBorder="1" applyAlignment="1">
      <alignment horizontal="center" vertical="center"/>
    </xf>
    <xf numFmtId="0" fontId="8" fillId="0" borderId="1" xfId="0" applyFont="1" applyBorder="1" applyAlignment="1">
      <alignment horizontal="left" vertical="center" wrapText="1"/>
    </xf>
    <xf numFmtId="0" fontId="0" fillId="0" borderId="2" xfId="0" applyBorder="1"/>
    <xf numFmtId="0" fontId="6" fillId="2" borderId="7" xfId="0" applyFont="1" applyFill="1" applyBorder="1" applyAlignment="1">
      <alignment vertical="center"/>
    </xf>
    <xf numFmtId="0" fontId="6" fillId="2" borderId="3" xfId="0" applyFont="1" applyFill="1" applyBorder="1" applyAlignment="1">
      <alignment vertical="center"/>
    </xf>
    <xf numFmtId="0" fontId="7" fillId="2" borderId="0" xfId="0" applyFont="1" applyFill="1" applyAlignment="1">
      <alignment vertical="top" wrapText="1"/>
    </xf>
    <xf numFmtId="0" fontId="9" fillId="2" borderId="6" xfId="0" applyFont="1" applyFill="1" applyBorder="1" applyAlignment="1">
      <alignment vertical="center" wrapText="1"/>
    </xf>
    <xf numFmtId="0" fontId="6" fillId="2" borderId="6" xfId="0" applyFont="1" applyFill="1" applyBorder="1" applyAlignment="1">
      <alignment vertical="center"/>
    </xf>
    <xf numFmtId="0" fontId="6" fillId="2" borderId="10" xfId="0" applyFont="1" applyFill="1" applyBorder="1" applyAlignment="1">
      <alignment vertical="center"/>
    </xf>
    <xf numFmtId="0" fontId="2" fillId="2" borderId="0" xfId="0" applyFont="1" applyFill="1"/>
    <xf numFmtId="0" fontId="13" fillId="2" borderId="0" xfId="0" applyFont="1" applyFill="1"/>
    <xf numFmtId="0" fontId="14" fillId="2" borderId="0" xfId="0" applyFont="1" applyFill="1" applyAlignment="1">
      <alignment horizontal="center"/>
    </xf>
    <xf numFmtId="0" fontId="2" fillId="6" borderId="0" xfId="0" applyFont="1" applyFill="1"/>
    <xf numFmtId="0" fontId="15" fillId="2" borderId="0" xfId="0" applyFont="1" applyFill="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xf>
    <xf numFmtId="0" fontId="2" fillId="0" borderId="15" xfId="0" applyFont="1" applyBorder="1" applyAlignment="1">
      <alignment horizontal="center"/>
    </xf>
    <xf numFmtId="0" fontId="2" fillId="0" borderId="15" xfId="0" applyFont="1" applyBorder="1"/>
    <xf numFmtId="0" fontId="2" fillId="2" borderId="0" xfId="0" applyFont="1" applyFill="1" applyAlignment="1">
      <alignment horizontal="center" vertical="center"/>
    </xf>
    <xf numFmtId="0" fontId="2" fillId="5" borderId="15" xfId="0" applyFont="1" applyFill="1" applyBorder="1" applyAlignment="1">
      <alignment horizontal="center" vertical="center"/>
    </xf>
    <xf numFmtId="0" fontId="2" fillId="5" borderId="15" xfId="0" applyFont="1" applyFill="1" applyBorder="1"/>
    <xf numFmtId="0" fontId="2" fillId="5" borderId="1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0" xfId="0" applyFont="1" applyFill="1" applyAlignment="1">
      <alignment horizontal="center" vertical="center" wrapText="1"/>
    </xf>
    <xf numFmtId="0" fontId="2" fillId="5" borderId="15" xfId="0" applyFont="1" applyFill="1" applyBorder="1" applyAlignment="1">
      <alignment vertical="center" wrapText="1"/>
    </xf>
    <xf numFmtId="0" fontId="2" fillId="5" borderId="26" xfId="0" applyFont="1" applyFill="1" applyBorder="1" applyAlignment="1">
      <alignment vertical="center" wrapText="1"/>
    </xf>
    <xf numFmtId="0" fontId="2" fillId="5" borderId="40" xfId="0" applyFont="1" applyFill="1" applyBorder="1" applyAlignment="1">
      <alignment vertical="center" wrapText="1"/>
    </xf>
    <xf numFmtId="0" fontId="2" fillId="2" borderId="0" xfId="0" applyFont="1" applyFill="1" applyAlignment="1">
      <alignment horizontal="left"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2" fillId="10" borderId="15" xfId="0" applyFont="1" applyFill="1" applyBorder="1" applyAlignment="1">
      <alignment horizontal="center" vertical="center"/>
    </xf>
    <xf numFmtId="0" fontId="2" fillId="10" borderId="15" xfId="0" applyFont="1" applyFill="1" applyBorder="1"/>
    <xf numFmtId="0" fontId="2" fillId="3" borderId="1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5" xfId="0" applyFont="1" applyFill="1" applyBorder="1"/>
    <xf numFmtId="0" fontId="2" fillId="3" borderId="15" xfId="0" applyFont="1" applyFill="1" applyBorder="1" applyAlignment="1">
      <alignment vertical="center" wrapText="1"/>
    </xf>
    <xf numFmtId="0" fontId="2" fillId="3" borderId="26" xfId="0" applyFont="1" applyFill="1" applyBorder="1" applyAlignment="1">
      <alignment vertical="center" wrapText="1"/>
    </xf>
    <xf numFmtId="0" fontId="2" fillId="3" borderId="40" xfId="0" applyFont="1" applyFill="1" applyBorder="1" applyAlignment="1">
      <alignment vertical="center" wrapText="1"/>
    </xf>
    <xf numFmtId="0" fontId="16" fillId="8" borderId="0" xfId="0" applyFont="1" applyFill="1" applyAlignment="1">
      <alignment horizontal="left" vertical="center" wrapText="1"/>
    </xf>
    <xf numFmtId="0" fontId="2" fillId="0" borderId="0" xfId="0" applyFont="1" applyAlignment="1">
      <alignment horizontal="left" vertical="center" wrapText="1"/>
    </xf>
    <xf numFmtId="0" fontId="15" fillId="2" borderId="0" xfId="0" applyFont="1" applyFill="1"/>
    <xf numFmtId="0" fontId="2" fillId="10" borderId="1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vertical="center" wrapText="1"/>
    </xf>
    <xf numFmtId="0" fontId="2" fillId="10" borderId="26" xfId="0" applyFont="1" applyFill="1" applyBorder="1" applyAlignment="1">
      <alignment vertical="center" wrapText="1"/>
    </xf>
    <xf numFmtId="0" fontId="2" fillId="10" borderId="40" xfId="0" applyFont="1" applyFill="1" applyBorder="1" applyAlignment="1">
      <alignment vertical="center" wrapText="1"/>
    </xf>
    <xf numFmtId="0" fontId="2" fillId="10" borderId="16" xfId="0" applyFont="1" applyFill="1" applyBorder="1"/>
    <xf numFmtId="0" fontId="2" fillId="10" borderId="18" xfId="0" applyFont="1" applyFill="1" applyBorder="1"/>
    <xf numFmtId="0" fontId="19" fillId="2" borderId="42" xfId="0" applyFont="1" applyFill="1" applyBorder="1" applyAlignment="1">
      <alignment horizontal="center" vertical="center"/>
    </xf>
    <xf numFmtId="0" fontId="19" fillId="2" borderId="43" xfId="0" applyFont="1" applyFill="1" applyBorder="1" applyAlignment="1">
      <alignment horizontal="center" vertical="center"/>
    </xf>
    <xf numFmtId="0" fontId="0" fillId="0" borderId="41" xfId="0"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19" fillId="2" borderId="0" xfId="0" applyFont="1" applyFill="1" applyAlignment="1">
      <alignment horizontal="center" vertical="center"/>
    </xf>
    <xf numFmtId="0" fontId="5" fillId="15" borderId="1" xfId="0" applyFont="1" applyFill="1" applyBorder="1" applyAlignment="1">
      <alignment horizontal="center" vertical="center" wrapText="1"/>
    </xf>
    <xf numFmtId="0" fontId="32" fillId="2" borderId="1" xfId="0" applyFont="1" applyFill="1" applyBorder="1" applyAlignment="1">
      <alignment vertical="top" wrapText="1"/>
    </xf>
    <xf numFmtId="0" fontId="6" fillId="15" borderId="1" xfId="0" applyFont="1" applyFill="1" applyBorder="1" applyAlignment="1">
      <alignment horizontal="center" vertical="center"/>
    </xf>
    <xf numFmtId="0" fontId="33" fillId="0" borderId="1" xfId="0" applyFont="1" applyBorder="1" applyAlignment="1">
      <alignment horizontal="center" vertical="center" wrapText="1"/>
    </xf>
    <xf numFmtId="0" fontId="35" fillId="2" borderId="1" xfId="0" applyFont="1" applyFill="1" applyBorder="1" applyAlignment="1">
      <alignment horizontal="left" vertical="top" wrapText="1"/>
    </xf>
    <xf numFmtId="0" fontId="35" fillId="2" borderId="1" xfId="0" applyFont="1" applyFill="1" applyBorder="1" applyAlignment="1">
      <alignment vertical="top" wrapText="1"/>
    </xf>
    <xf numFmtId="0" fontId="37" fillId="0" borderId="1" xfId="0" applyFont="1" applyBorder="1" applyAlignment="1">
      <alignment vertical="center" wrapText="1"/>
    </xf>
    <xf numFmtId="0" fontId="36" fillId="2" borderId="15" xfId="0" applyFont="1" applyFill="1" applyBorder="1" applyAlignment="1">
      <alignment horizontal="center" vertical="center"/>
    </xf>
    <xf numFmtId="0" fontId="33" fillId="15" borderId="1" xfId="0" applyFont="1" applyFill="1" applyBorder="1" applyAlignment="1">
      <alignment horizontal="center" vertical="center" wrapText="1"/>
    </xf>
    <xf numFmtId="0" fontId="33" fillId="4" borderId="1" xfId="0" applyFont="1" applyFill="1" applyBorder="1" applyAlignment="1">
      <alignment vertical="center" wrapText="1"/>
    </xf>
    <xf numFmtId="0" fontId="41" fillId="0" borderId="1" xfId="0" applyFont="1" applyBorder="1" applyAlignment="1">
      <alignment horizontal="center" vertical="center"/>
    </xf>
    <xf numFmtId="0" fontId="41" fillId="0" borderId="1" xfId="0" applyFont="1" applyBorder="1"/>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0" borderId="0" xfId="0" applyFont="1"/>
    <xf numFmtId="0" fontId="36" fillId="0" borderId="1" xfId="0" applyFont="1" applyBorder="1" applyAlignment="1">
      <alignment horizontal="center" vertical="center"/>
    </xf>
    <xf numFmtId="0" fontId="41" fillId="15" borderId="1" xfId="0" applyFont="1" applyFill="1" applyBorder="1"/>
    <xf numFmtId="0" fontId="30" fillId="2" borderId="28"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6" fillId="0" borderId="33" xfId="0" applyFont="1" applyBorder="1" applyAlignment="1">
      <alignment horizontal="center" vertical="center"/>
    </xf>
    <xf numFmtId="0" fontId="41" fillId="15" borderId="33" xfId="0" applyFont="1" applyFill="1" applyBorder="1"/>
    <xf numFmtId="0" fontId="34" fillId="0" borderId="33" xfId="0" applyFont="1" applyBorder="1" applyAlignment="1">
      <alignment horizontal="center" vertical="center"/>
    </xf>
    <xf numFmtId="0" fontId="30" fillId="2" borderId="30" xfId="0" applyFont="1" applyFill="1" applyBorder="1" applyAlignment="1">
      <alignment horizontal="center" vertical="center" wrapText="1"/>
    </xf>
    <xf numFmtId="0" fontId="5" fillId="15" borderId="1" xfId="0" applyFont="1" applyFill="1" applyBorder="1" applyAlignment="1">
      <alignment vertical="center" wrapText="1"/>
    </xf>
    <xf numFmtId="0" fontId="30" fillId="2" borderId="15" xfId="0" applyFont="1" applyFill="1" applyBorder="1" applyAlignment="1">
      <alignment vertical="top" wrapText="1"/>
    </xf>
    <xf numFmtId="0" fontId="33" fillId="15" borderId="1" xfId="0" applyFont="1" applyFill="1" applyBorder="1" applyAlignment="1">
      <alignment horizontal="center" vertical="center"/>
    </xf>
    <xf numFmtId="0" fontId="30" fillId="2" borderId="38" xfId="0" applyFont="1" applyFill="1" applyBorder="1" applyAlignment="1">
      <alignment vertical="center" wrapText="1"/>
    </xf>
    <xf numFmtId="0" fontId="40" fillId="15" borderId="31" xfId="0" applyFont="1" applyFill="1" applyBorder="1" applyAlignment="1">
      <alignment vertical="center"/>
    </xf>
    <xf numFmtId="0" fontId="40" fillId="15" borderId="27" xfId="0" applyFont="1" applyFill="1" applyBorder="1" applyAlignment="1">
      <alignment vertical="center"/>
    </xf>
    <xf numFmtId="0" fontId="40" fillId="15" borderId="28" xfId="0" applyFont="1" applyFill="1" applyBorder="1" applyAlignment="1">
      <alignment vertical="center"/>
    </xf>
    <xf numFmtId="0" fontId="33" fillId="15" borderId="33" xfId="0" applyFont="1" applyFill="1" applyBorder="1" applyAlignment="1">
      <alignment horizontal="center" vertical="center"/>
    </xf>
    <xf numFmtId="0" fontId="41" fillId="0" borderId="33" xfId="0" applyFont="1" applyBorder="1" applyAlignment="1">
      <alignment horizontal="center" vertical="center"/>
    </xf>
    <xf numFmtId="0" fontId="41" fillId="0" borderId="0" xfId="0" applyFont="1"/>
    <xf numFmtId="0" fontId="36" fillId="0" borderId="1" xfId="0" applyFont="1" applyBorder="1" applyAlignment="1">
      <alignment horizontal="center"/>
    </xf>
    <xf numFmtId="0" fontId="37" fillId="0" borderId="1" xfId="0" applyFont="1" applyBorder="1" applyAlignment="1">
      <alignment horizontal="center" vertical="center"/>
    </xf>
    <xf numFmtId="0" fontId="37" fillId="0" borderId="1" xfId="0" applyFont="1" applyBorder="1" applyAlignment="1">
      <alignment wrapText="1"/>
    </xf>
    <xf numFmtId="0" fontId="37" fillId="0" borderId="1" xfId="0" applyFont="1" applyBorder="1"/>
    <xf numFmtId="0" fontId="37" fillId="0" borderId="0" xfId="0" applyFont="1" applyAlignment="1">
      <alignment horizontal="center" vertical="center"/>
    </xf>
    <xf numFmtId="0" fontId="33" fillId="2" borderId="0" xfId="0" applyFont="1" applyFill="1" applyAlignment="1">
      <alignment horizontal="left" vertical="center" wrapText="1"/>
    </xf>
    <xf numFmtId="0" fontId="41" fillId="0" borderId="0" xfId="0" applyFont="1" applyAlignment="1">
      <alignment horizont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41" fillId="0" borderId="5" xfId="0" applyFont="1" applyBorder="1" applyAlignment="1">
      <alignment horizontal="center" vertical="center"/>
    </xf>
    <xf numFmtId="0" fontId="41" fillId="0" borderId="5" xfId="0" applyFont="1" applyBorder="1"/>
    <xf numFmtId="0" fontId="37" fillId="0" borderId="0" xfId="0" applyFont="1"/>
    <xf numFmtId="0" fontId="41" fillId="0" borderId="0" xfId="0" applyFont="1" applyAlignment="1">
      <alignment horizontal="center" vertical="center"/>
    </xf>
    <xf numFmtId="0" fontId="37" fillId="0" borderId="5" xfId="0" applyFont="1" applyBorder="1" applyAlignment="1">
      <alignment wrapText="1"/>
    </xf>
    <xf numFmtId="0" fontId="31" fillId="2" borderId="15" xfId="0" applyFont="1" applyFill="1" applyBorder="1" applyAlignment="1">
      <alignment vertical="top" wrapText="1"/>
    </xf>
    <xf numFmtId="0" fontId="28" fillId="0" borderId="15" xfId="0" applyFont="1" applyBorder="1" applyAlignment="1">
      <alignment horizontal="center" vertical="center"/>
    </xf>
    <xf numFmtId="0" fontId="5" fillId="15" borderId="5" xfId="0" applyFont="1" applyFill="1" applyBorder="1" applyAlignment="1">
      <alignment horizontal="center" vertical="center" wrapText="1"/>
    </xf>
    <xf numFmtId="0" fontId="0" fillId="15" borderId="1" xfId="0" applyFill="1" applyBorder="1"/>
    <xf numFmtId="0" fontId="8" fillId="2" borderId="1" xfId="0" applyFont="1" applyFill="1" applyBorder="1" applyAlignment="1">
      <alignment vertical="center" wrapText="1"/>
    </xf>
    <xf numFmtId="0" fontId="0" fillId="2" borderId="1" xfId="0" applyFill="1" applyBorder="1"/>
    <xf numFmtId="0" fontId="18" fillId="6" borderId="0" xfId="0" applyFont="1" applyFill="1" applyAlignment="1">
      <alignment vertical="center"/>
    </xf>
    <xf numFmtId="0" fontId="0" fillId="0" borderId="41" xfId="0" applyBorder="1" applyAlignment="1">
      <alignment horizontal="left" vertical="center" wrapText="1"/>
    </xf>
    <xf numFmtId="0" fontId="34" fillId="0" borderId="1" xfId="0" applyFont="1" applyBorder="1" applyAlignment="1">
      <alignment horizontal="left" vertical="center" wrapText="1"/>
    </xf>
    <xf numFmtId="0" fontId="41" fillId="0" borderId="1" xfId="0" applyFont="1" applyBorder="1" applyAlignment="1">
      <alignment horizontal="center"/>
    </xf>
    <xf numFmtId="0" fontId="0" fillId="16" borderId="0" xfId="0" applyFill="1"/>
    <xf numFmtId="0" fontId="0" fillId="0" borderId="41" xfId="0" applyBorder="1" applyAlignment="1">
      <alignment vertical="center" wrapText="1"/>
    </xf>
    <xf numFmtId="0" fontId="35" fillId="2" borderId="1" xfId="0" applyFont="1" applyFill="1" applyBorder="1" applyAlignment="1">
      <alignment vertical="center" wrapText="1"/>
    </xf>
    <xf numFmtId="0" fontId="0" fillId="0" borderId="0" xfId="0" applyAlignment="1">
      <alignment horizontal="center"/>
    </xf>
    <xf numFmtId="0" fontId="0" fillId="0" borderId="51" xfId="0" applyBorder="1" applyAlignment="1">
      <alignment horizontal="center" vertical="center" wrapText="1"/>
    </xf>
    <xf numFmtId="0" fontId="0" fillId="0" borderId="44" xfId="0" applyBorder="1" applyAlignment="1">
      <alignment horizontal="left" vertical="center" wrapText="1"/>
    </xf>
    <xf numFmtId="0" fontId="41" fillId="0" borderId="50" xfId="0" applyFont="1" applyBorder="1" applyAlignment="1">
      <alignment horizontal="center"/>
    </xf>
    <xf numFmtId="0" fontId="41" fillId="0" borderId="50" xfId="0" applyFont="1" applyBorder="1"/>
    <xf numFmtId="0" fontId="34" fillId="0" borderId="41" xfId="0" applyFont="1" applyBorder="1" applyAlignment="1">
      <alignment horizontal="left" vertical="center" wrapText="1"/>
    </xf>
    <xf numFmtId="0" fontId="34" fillId="0" borderId="5" xfId="0" applyFont="1" applyBorder="1" applyAlignment="1">
      <alignment vertical="center" wrapText="1"/>
    </xf>
    <xf numFmtId="0" fontId="34" fillId="0" borderId="1" xfId="0" applyFont="1" applyBorder="1" applyAlignment="1">
      <alignment horizontal="center" vertical="center" wrapText="1"/>
    </xf>
    <xf numFmtId="14" fontId="0" fillId="0" borderId="60" xfId="0" applyNumberFormat="1" applyBorder="1" applyAlignment="1">
      <alignment horizontal="left" vertical="center" wrapText="1"/>
    </xf>
    <xf numFmtId="0" fontId="0" fillId="0" borderId="60" xfId="0" applyBorder="1" applyAlignment="1">
      <alignment horizontal="center" vertical="center" wrapText="1"/>
    </xf>
    <xf numFmtId="0" fontId="0" fillId="0" borderId="60"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2" borderId="0" xfId="0" applyFill="1"/>
    <xf numFmtId="0" fontId="0" fillId="0" borderId="61" xfId="0" applyBorder="1" applyAlignment="1">
      <alignment horizontal="justify" vertical="center" wrapText="1"/>
    </xf>
    <xf numFmtId="0" fontId="0" fillId="2" borderId="73" xfId="0" applyFill="1" applyBorder="1"/>
    <xf numFmtId="0" fontId="0" fillId="0" borderId="82" xfId="0" applyBorder="1" applyAlignment="1">
      <alignment horizontal="justify" vertical="center" wrapText="1"/>
    </xf>
    <xf numFmtId="0" fontId="0" fillId="0" borderId="86" xfId="0" applyBorder="1" applyAlignment="1">
      <alignment horizontal="center" vertical="center" wrapText="1"/>
    </xf>
    <xf numFmtId="0" fontId="0" fillId="0" borderId="72" xfId="0" applyBorder="1" applyAlignment="1">
      <alignment horizontal="center" vertical="center" wrapText="1"/>
    </xf>
    <xf numFmtId="0" fontId="0" fillId="0" borderId="76" xfId="0" applyBorder="1" applyAlignment="1">
      <alignment horizontal="center" vertical="center" wrapText="1"/>
    </xf>
    <xf numFmtId="0" fontId="0" fillId="0" borderId="89" xfId="0" applyBorder="1" applyAlignment="1">
      <alignment horizontal="center" vertical="center" wrapText="1"/>
    </xf>
    <xf numFmtId="0" fontId="0" fillId="0" borderId="63" xfId="0" applyBorder="1" applyAlignment="1">
      <alignment horizontal="justify" vertical="center" wrapText="1"/>
    </xf>
    <xf numFmtId="0" fontId="0" fillId="0" borderId="53" xfId="0" applyBorder="1" applyAlignment="1">
      <alignment horizontal="justify" vertical="center" wrapText="1"/>
    </xf>
    <xf numFmtId="0" fontId="0" fillId="0" borderId="90" xfId="0" applyBorder="1" applyAlignment="1">
      <alignment horizontal="justify" vertical="center" wrapText="1"/>
    </xf>
    <xf numFmtId="0" fontId="0" fillId="0" borderId="61" xfId="0" applyBorder="1" applyAlignment="1">
      <alignment vertical="center" wrapText="1"/>
    </xf>
    <xf numFmtId="0" fontId="0" fillId="0" borderId="1" xfId="0" applyBorder="1" applyAlignment="1">
      <alignment horizontal="justify"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45" fillId="11"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19" borderId="0" xfId="0" applyFont="1" applyFill="1" applyAlignment="1">
      <alignment horizontal="center" vertical="center" wrapText="1"/>
    </xf>
    <xf numFmtId="0" fontId="47" fillId="0" borderId="0" xfId="0" applyFont="1" applyAlignment="1">
      <alignment vertical="center" wrapText="1"/>
    </xf>
    <xf numFmtId="0" fontId="47" fillId="14" borderId="0" xfId="0" applyFont="1" applyFill="1" applyAlignment="1">
      <alignment horizontal="center" vertical="center" wrapText="1"/>
    </xf>
    <xf numFmtId="0" fontId="47" fillId="18" borderId="0" xfId="0" applyFont="1" applyFill="1" applyAlignment="1">
      <alignment horizontal="center" vertical="center" wrapText="1"/>
    </xf>
    <xf numFmtId="0" fontId="47" fillId="17" borderId="0" xfId="0" applyFont="1" applyFill="1" applyAlignment="1">
      <alignment horizontal="center" vertical="center" wrapText="1"/>
    </xf>
    <xf numFmtId="0" fontId="47" fillId="20" borderId="0" xfId="0" applyFont="1" applyFill="1" applyAlignment="1">
      <alignment vertical="center"/>
    </xf>
    <xf numFmtId="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51" fillId="0" borderId="1" xfId="0" applyFont="1" applyBorder="1" applyAlignment="1">
      <alignment vertical="center" wrapText="1" readingOrder="1"/>
    </xf>
    <xf numFmtId="0" fontId="0" fillId="18" borderId="1" xfId="0" applyFill="1" applyBorder="1" applyAlignment="1">
      <alignment vertical="center" textRotation="90" wrapText="1"/>
    </xf>
    <xf numFmtId="0" fontId="0" fillId="2" borderId="1" xfId="0" applyFill="1" applyBorder="1" applyAlignment="1">
      <alignment horizontal="justify" vertical="center" wrapText="1"/>
    </xf>
    <xf numFmtId="0" fontId="0" fillId="2" borderId="1" xfId="0" applyFill="1" applyBorder="1" applyAlignment="1">
      <alignment vertical="center" wrapText="1"/>
    </xf>
    <xf numFmtId="0" fontId="0" fillId="15" borderId="1" xfId="0" applyFill="1" applyBorder="1" applyAlignment="1">
      <alignment horizontal="center" vertical="center" textRotation="90" wrapText="1"/>
    </xf>
    <xf numFmtId="0" fontId="0" fillId="2" borderId="1" xfId="0" applyFill="1" applyBorder="1" applyAlignment="1">
      <alignment horizontal="left" vertical="center" wrapText="1"/>
    </xf>
    <xf numFmtId="0" fontId="43" fillId="0" borderId="1" xfId="0" applyFont="1" applyBorder="1" applyAlignment="1">
      <alignment horizontal="center" vertical="center" wrapText="1"/>
    </xf>
    <xf numFmtId="9" fontId="43" fillId="0" borderId="1" xfId="1" applyFont="1" applyFill="1" applyBorder="1" applyAlignment="1">
      <alignment horizontal="center" vertical="center" wrapText="1"/>
    </xf>
    <xf numFmtId="14" fontId="43" fillId="0" borderId="1" xfId="0" applyNumberFormat="1" applyFont="1" applyBorder="1" applyAlignment="1">
      <alignment horizontal="center" vertical="center" wrapText="1"/>
    </xf>
    <xf numFmtId="9" fontId="0" fillId="0" borderId="1" xfId="1" applyFont="1" applyBorder="1" applyAlignment="1">
      <alignment horizontal="center" vertical="center" wrapText="1"/>
    </xf>
    <xf numFmtId="0" fontId="53" fillId="0" borderId="1" xfId="0" applyFont="1" applyBorder="1" applyAlignment="1">
      <alignment horizontal="center" vertical="center" wrapText="1"/>
    </xf>
    <xf numFmtId="0" fontId="0" fillId="17" borderId="1" xfId="0" applyFill="1" applyBorder="1" applyAlignment="1">
      <alignment horizontal="center" vertical="center" textRotation="90" wrapText="1"/>
    </xf>
    <xf numFmtId="0" fontId="0" fillId="21" borderId="1" xfId="0" applyFill="1" applyBorder="1" applyAlignment="1">
      <alignment horizontal="center" vertical="center" textRotation="90" wrapText="1"/>
    </xf>
    <xf numFmtId="10" fontId="0" fillId="0" borderId="1" xfId="1" applyNumberFormat="1" applyFont="1" applyBorder="1" applyAlignment="1">
      <alignment horizontal="center" vertical="center" wrapText="1"/>
    </xf>
    <xf numFmtId="0" fontId="0" fillId="21" borderId="1" xfId="0" applyFill="1" applyBorder="1" applyAlignment="1">
      <alignment vertical="center" textRotation="90" wrapText="1"/>
    </xf>
    <xf numFmtId="0" fontId="0" fillId="14" borderId="1" xfId="0" applyFill="1" applyBorder="1" applyAlignment="1">
      <alignment horizontal="center" vertical="center" textRotation="90" wrapText="1"/>
    </xf>
    <xf numFmtId="10" fontId="0" fillId="2" borderId="1" xfId="0" applyNumberFormat="1" applyFill="1" applyBorder="1" applyAlignment="1">
      <alignment horizontal="center"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47" fillId="22" borderId="0" xfId="0" applyFont="1" applyFill="1" applyAlignment="1">
      <alignment horizontal="center" vertical="center" wrapText="1"/>
    </xf>
    <xf numFmtId="164" fontId="0" fillId="0" borderId="1" xfId="0" applyNumberFormat="1" applyBorder="1" applyAlignment="1">
      <alignment horizontal="center" vertical="center" wrapText="1"/>
    </xf>
    <xf numFmtId="0" fontId="56" fillId="2" borderId="24" xfId="0" applyFont="1" applyFill="1" applyBorder="1"/>
    <xf numFmtId="0" fontId="0" fillId="2" borderId="25" xfId="0" applyFill="1" applyBorder="1"/>
    <xf numFmtId="0" fontId="0" fillId="2" borderId="26" xfId="0" applyFill="1" applyBorder="1"/>
    <xf numFmtId="0" fontId="0" fillId="2" borderId="40" xfId="0" applyFill="1" applyBorder="1"/>
    <xf numFmtId="0" fontId="10" fillId="23" borderId="4" xfId="0" applyFont="1" applyFill="1" applyBorder="1" applyAlignment="1">
      <alignment horizontal="center"/>
    </xf>
    <xf numFmtId="0" fontId="0" fillId="0" borderId="1" xfId="0" applyBorder="1" applyAlignment="1">
      <alignment wrapText="1"/>
    </xf>
    <xf numFmtId="0" fontId="0" fillId="0" borderId="1" xfId="0" applyBorder="1" applyAlignment="1">
      <alignment vertical="center"/>
    </xf>
    <xf numFmtId="14" fontId="0" fillId="0" borderId="1" xfId="0" applyNumberFormat="1" applyBorder="1" applyAlignment="1">
      <alignment horizontal="center" vertical="center"/>
    </xf>
    <xf numFmtId="0" fontId="0" fillId="23" borderId="1" xfId="0" applyFill="1" applyBorder="1" applyAlignment="1">
      <alignment vertical="center" wrapText="1"/>
    </xf>
    <xf numFmtId="0" fontId="56" fillId="0" borderId="0" xfId="2" applyFont="1"/>
    <xf numFmtId="0" fontId="58" fillId="0" borderId="0" xfId="2" applyFont="1"/>
    <xf numFmtId="0" fontId="59" fillId="24" borderId="1" xfId="2" applyFont="1" applyFill="1" applyBorder="1"/>
    <xf numFmtId="0" fontId="10" fillId="24" borderId="1" xfId="2" applyFont="1" applyFill="1" applyBorder="1" applyAlignment="1">
      <alignment horizontal="center"/>
    </xf>
    <xf numFmtId="0" fontId="10" fillId="0" borderId="0" xfId="2" applyFont="1" applyAlignment="1">
      <alignment horizontal="center"/>
    </xf>
    <xf numFmtId="0" fontId="10" fillId="24" borderId="1" xfId="2" applyFont="1" applyFill="1" applyBorder="1"/>
    <xf numFmtId="0" fontId="43" fillId="0" borderId="1" xfId="2" applyFont="1" applyBorder="1" applyAlignment="1">
      <alignment vertical="center" wrapText="1"/>
    </xf>
    <xf numFmtId="0" fontId="58" fillId="0" borderId="1" xfId="2" applyFont="1" applyBorder="1" applyAlignment="1">
      <alignment vertical="center" wrapText="1"/>
    </xf>
    <xf numFmtId="0" fontId="58" fillId="0" borderId="1" xfId="2" applyFont="1" applyBorder="1" applyAlignment="1">
      <alignment wrapText="1"/>
    </xf>
    <xf numFmtId="0" fontId="58" fillId="0" borderId="0" xfId="2" applyFont="1" applyAlignment="1">
      <alignment wrapText="1"/>
    </xf>
    <xf numFmtId="0" fontId="48" fillId="0" borderId="1" xfId="2" applyFont="1" applyBorder="1"/>
    <xf numFmtId="0" fontId="43" fillId="0" borderId="1" xfId="2" applyFont="1" applyBorder="1" applyAlignment="1">
      <alignment vertical="center"/>
    </xf>
    <xf numFmtId="0" fontId="58" fillId="0" borderId="1" xfId="2" applyFont="1" applyBorder="1" applyAlignment="1">
      <alignment vertical="center"/>
    </xf>
    <xf numFmtId="0" fontId="58" fillId="0" borderId="1" xfId="2" applyFont="1" applyBorder="1" applyAlignment="1">
      <alignment horizontal="center" vertical="center"/>
    </xf>
    <xf numFmtId="0" fontId="48" fillId="0" borderId="1" xfId="0" applyFont="1" applyBorder="1"/>
    <xf numFmtId="0" fontId="48" fillId="0" borderId="0" xfId="0" applyFont="1"/>
    <xf numFmtId="0" fontId="0" fillId="2" borderId="38" xfId="0" applyFill="1" applyBorder="1" applyAlignment="1">
      <alignment horizontal="center" vertical="center"/>
    </xf>
    <xf numFmtId="0" fontId="0" fillId="2" borderId="39" xfId="0" applyFill="1" applyBorder="1" applyAlignment="1">
      <alignment horizontal="center" vertical="center"/>
    </xf>
    <xf numFmtId="164" fontId="0" fillId="0" borderId="1" xfId="0" applyNumberFormat="1" applyBorder="1" applyAlignment="1">
      <alignment horizontal="left" vertical="center" wrapText="1"/>
    </xf>
    <xf numFmtId="164" fontId="0" fillId="0" borderId="1" xfId="0" applyNumberFormat="1" applyBorder="1" applyAlignment="1">
      <alignment vertical="center" wrapText="1"/>
    </xf>
    <xf numFmtId="164" fontId="0" fillId="2" borderId="1" xfId="0" applyNumberForma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41" xfId="0" applyNumberFormat="1" applyBorder="1" applyAlignment="1">
      <alignment horizontal="left" vertical="center" wrapText="1"/>
    </xf>
    <xf numFmtId="164" fontId="0" fillId="0" borderId="44" xfId="0" applyNumberFormat="1" applyBorder="1" applyAlignment="1">
      <alignment horizontal="left" vertical="center" wrapText="1"/>
    </xf>
    <xf numFmtId="164" fontId="0" fillId="0" borderId="46" xfId="0" applyNumberFormat="1" applyBorder="1" applyAlignment="1">
      <alignment horizontal="left" vertical="center" wrapText="1"/>
    </xf>
    <xf numFmtId="164" fontId="0" fillId="0" borderId="53" xfId="0" applyNumberFormat="1" applyBorder="1" applyAlignment="1">
      <alignment vertical="center" wrapText="1"/>
    </xf>
    <xf numFmtId="164" fontId="0" fillId="0" borderId="61" xfId="0" applyNumberFormat="1" applyBorder="1" applyAlignment="1">
      <alignment horizontal="left" vertical="center" wrapText="1"/>
    </xf>
    <xf numFmtId="164" fontId="0" fillId="0" borderId="58" xfId="0" applyNumberFormat="1" applyBorder="1" applyAlignment="1">
      <alignment horizontal="left" vertical="center" wrapText="1"/>
    </xf>
    <xf numFmtId="164" fontId="0" fillId="0" borderId="0" xfId="0" applyNumberFormat="1" applyAlignment="1">
      <alignment horizontal="left" vertical="center" wrapText="1"/>
    </xf>
    <xf numFmtId="0" fontId="0" fillId="18" borderId="46" xfId="0" applyFill="1"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0" fillId="17" borderId="46" xfId="0" applyFill="1" applyBorder="1" applyAlignment="1">
      <alignment horizontal="center" vertical="center" wrapText="1"/>
    </xf>
    <xf numFmtId="0" fontId="0" fillId="0" borderId="46" xfId="0" applyBorder="1" applyAlignment="1">
      <alignment horizontal="left" vertical="center" wrapText="1"/>
    </xf>
    <xf numFmtId="0" fontId="24" fillId="11" borderId="93" xfId="0" applyFont="1" applyFill="1" applyBorder="1" applyAlignment="1">
      <alignment horizontal="center" vertical="center" textRotation="90" wrapText="1"/>
    </xf>
    <xf numFmtId="0" fontId="0" fillId="0" borderId="69" xfId="0" applyBorder="1" applyAlignment="1">
      <alignment horizontal="left" vertical="center" wrapText="1"/>
    </xf>
    <xf numFmtId="0" fontId="0" fillId="0" borderId="83" xfId="0" applyBorder="1" applyAlignment="1">
      <alignment horizontal="left" vertical="center" wrapText="1"/>
    </xf>
    <xf numFmtId="0" fontId="0" fillId="0" borderId="45" xfId="0" applyBorder="1" applyAlignment="1">
      <alignment horizontal="justify" vertical="center" wrapText="1"/>
    </xf>
    <xf numFmtId="0" fontId="0" fillId="0" borderId="46" xfId="0" applyBorder="1" applyAlignment="1">
      <alignment vertical="center" wrapText="1"/>
    </xf>
    <xf numFmtId="0" fontId="65" fillId="0" borderId="1" xfId="0" applyFont="1" applyBorder="1" applyAlignment="1">
      <alignment horizontal="justify" vertical="center" wrapText="1"/>
    </xf>
    <xf numFmtId="0" fontId="65" fillId="0" borderId="1" xfId="0" applyFont="1" applyBorder="1" applyAlignment="1">
      <alignment horizontal="left" vertical="center" wrapText="1"/>
    </xf>
    <xf numFmtId="164" fontId="65" fillId="0" borderId="1" xfId="0" applyNumberFormat="1" applyFont="1" applyBorder="1" applyAlignment="1">
      <alignment horizontal="left" vertical="center" wrapText="1"/>
    </xf>
    <xf numFmtId="164" fontId="65" fillId="0" borderId="1" xfId="0" applyNumberFormat="1" applyFont="1" applyBorder="1" applyAlignment="1">
      <alignment vertical="center" wrapText="1"/>
    </xf>
    <xf numFmtId="0" fontId="65" fillId="0" borderId="1" xfId="0" applyFont="1" applyBorder="1" applyAlignment="1">
      <alignment horizontal="center" vertical="center" wrapText="1"/>
    </xf>
    <xf numFmtId="0" fontId="65" fillId="0" borderId="1" xfId="0" applyFont="1" applyBorder="1" applyAlignment="1">
      <alignment vertical="center" wrapText="1"/>
    </xf>
    <xf numFmtId="164" fontId="65" fillId="0" borderId="1" xfId="0" applyNumberFormat="1" applyFont="1" applyBorder="1" applyAlignment="1">
      <alignment horizontal="center" vertical="center" wrapText="1"/>
    </xf>
    <xf numFmtId="0" fontId="34" fillId="2" borderId="1" xfId="0" applyFont="1" applyFill="1"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vertical="center" wrapText="1"/>
    </xf>
    <xf numFmtId="0" fontId="43" fillId="0" borderId="1" xfId="0" applyFont="1" applyBorder="1" applyAlignment="1">
      <alignment vertical="center" wrapText="1"/>
    </xf>
    <xf numFmtId="0" fontId="34" fillId="14" borderId="1" xfId="0" applyFont="1" applyFill="1" applyBorder="1" applyAlignment="1">
      <alignment horizontal="center" vertical="center"/>
    </xf>
    <xf numFmtId="0" fontId="0" fillId="2" borderId="5" xfId="0" applyFill="1" applyBorder="1" applyAlignment="1">
      <alignment horizontal="center" vertical="center" wrapText="1"/>
    </xf>
    <xf numFmtId="0" fontId="68" fillId="0" borderId="0" xfId="0" applyFont="1"/>
    <xf numFmtId="0" fontId="42" fillId="0" borderId="1" xfId="0" applyFont="1" applyBorder="1" applyAlignment="1">
      <alignment horizontal="center" vertical="center" wrapText="1"/>
    </xf>
    <xf numFmtId="9" fontId="42" fillId="0" borderId="1" xfId="1" applyFont="1" applyBorder="1" applyAlignment="1">
      <alignment horizontal="center" vertical="center" wrapText="1"/>
    </xf>
    <xf numFmtId="164" fontId="42" fillId="0" borderId="1" xfId="0" applyNumberFormat="1" applyFont="1" applyBorder="1" applyAlignment="1">
      <alignment horizontal="center" vertical="center" wrapText="1"/>
    </xf>
    <xf numFmtId="9" fontId="0" fillId="0" borderId="4" xfId="0" applyNumberFormat="1" applyBorder="1" applyAlignment="1">
      <alignment horizontal="center" vertical="center" wrapText="1"/>
    </xf>
    <xf numFmtId="164" fontId="0" fillId="0" borderId="5" xfId="0" applyNumberFormat="1" applyBorder="1" applyAlignment="1">
      <alignment vertical="center"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4" fillId="0" borderId="1" xfId="0" applyFont="1" applyBorder="1" applyAlignment="1">
      <alignment vertical="center" wrapText="1"/>
    </xf>
    <xf numFmtId="0" fontId="0" fillId="0" borderId="5" xfId="0" applyBorder="1" applyAlignment="1">
      <alignment vertical="center" wrapText="1"/>
    </xf>
    <xf numFmtId="9" fontId="0" fillId="0" borderId="5" xfId="0" applyNumberFormat="1" applyBorder="1" applyAlignment="1">
      <alignment vertical="center" wrapText="1"/>
    </xf>
    <xf numFmtId="0" fontId="0" fillId="0" borderId="0" xfId="0" applyAlignment="1">
      <alignment horizontal="left" vertical="top"/>
    </xf>
    <xf numFmtId="0" fontId="0" fillId="28" borderId="1" xfId="0" applyFill="1" applyBorder="1" applyAlignment="1">
      <alignment horizontal="center" vertical="center" textRotation="90" wrapText="1"/>
    </xf>
    <xf numFmtId="0" fontId="0" fillId="2" borderId="0" xfId="0" applyFill="1" applyAlignment="1">
      <alignment wrapText="1"/>
    </xf>
    <xf numFmtId="9" fontId="0" fillId="0" borderId="5" xfId="0" applyNumberFormat="1" applyBorder="1" applyAlignment="1">
      <alignment horizontal="center" vertical="center" wrapText="1"/>
    </xf>
    <xf numFmtId="164" fontId="0" fillId="2" borderId="5" xfId="0" applyNumberFormat="1" applyFill="1" applyBorder="1" applyAlignment="1">
      <alignment horizontal="center" vertical="center" wrapText="1"/>
    </xf>
    <xf numFmtId="0" fontId="57" fillId="25" borderId="1" xfId="0" applyFont="1" applyFill="1" applyBorder="1" applyAlignment="1">
      <alignment horizontal="left" vertical="center" wrapText="1"/>
    </xf>
    <xf numFmtId="0" fontId="56" fillId="24" borderId="16" xfId="2" applyFont="1" applyFill="1" applyBorder="1" applyAlignment="1">
      <alignment horizontal="center"/>
    </xf>
    <xf numFmtId="0" fontId="56" fillId="24" borderId="19" xfId="2" applyFont="1" applyFill="1" applyBorder="1" applyAlignment="1">
      <alignment horizontal="center"/>
    </xf>
    <xf numFmtId="0" fontId="56" fillId="24" borderId="21" xfId="2" applyFont="1" applyFill="1" applyBorder="1" applyAlignment="1">
      <alignment horizontal="center"/>
    </xf>
    <xf numFmtId="0" fontId="56" fillId="0" borderId="20" xfId="0" applyFont="1" applyBorder="1" applyAlignment="1">
      <alignment horizontal="center"/>
    </xf>
    <xf numFmtId="0" fontId="56" fillId="0" borderId="19" xfId="0" applyFont="1" applyBorder="1" applyAlignment="1">
      <alignment horizontal="center"/>
    </xf>
    <xf numFmtId="0" fontId="56" fillId="0" borderId="21" xfId="0" applyFont="1" applyBorder="1" applyAlignment="1">
      <alignment horizontal="center"/>
    </xf>
    <xf numFmtId="0" fontId="17" fillId="2" borderId="22" xfId="0" applyFont="1" applyFill="1" applyBorder="1" applyAlignment="1">
      <alignment horizontal="center"/>
    </xf>
    <xf numFmtId="0" fontId="17" fillId="2" borderId="0" xfId="0" applyFont="1" applyFill="1" applyAlignment="1">
      <alignment horizontal="center"/>
    </xf>
    <xf numFmtId="0" fontId="17" fillId="2" borderId="23" xfId="0" applyFont="1" applyFill="1" applyBorder="1" applyAlignment="1">
      <alignment horizontal="center"/>
    </xf>
    <xf numFmtId="0" fontId="10" fillId="0" borderId="92" xfId="0" applyFont="1" applyBorder="1" applyAlignment="1">
      <alignment horizontal="center"/>
    </xf>
    <xf numFmtId="0" fontId="10" fillId="0" borderId="37" xfId="0" applyFont="1" applyBorder="1" applyAlignment="1">
      <alignment horizontal="center"/>
    </xf>
    <xf numFmtId="0" fontId="10" fillId="0" borderId="49" xfId="0" applyFont="1" applyBorder="1" applyAlignment="1">
      <alignment horizontal="center"/>
    </xf>
    <xf numFmtId="0" fontId="0" fillId="23" borderId="5" xfId="0" applyFill="1" applyBorder="1" applyAlignment="1">
      <alignment horizontal="center" vertical="center" wrapText="1"/>
    </xf>
    <xf numFmtId="0" fontId="0" fillId="23" borderId="4" xfId="0" applyFill="1" applyBorder="1" applyAlignment="1">
      <alignment horizontal="center" vertical="center" wrapText="1"/>
    </xf>
    <xf numFmtId="0" fontId="0" fillId="23" borderId="1" xfId="0" applyFill="1" applyBorder="1" applyAlignment="1">
      <alignment horizontal="left"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64" fontId="0" fillId="0" borderId="5"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4" xfId="0" applyNumberFormat="1" applyBorder="1" applyAlignment="1">
      <alignment horizontal="center" vertical="center" wrapText="1"/>
    </xf>
    <xf numFmtId="0" fontId="0" fillId="2" borderId="1" xfId="0" applyFill="1" applyBorder="1" applyAlignment="1">
      <alignment horizontal="center" vertical="center" wrapText="1"/>
    </xf>
    <xf numFmtId="0" fontId="0" fillId="18" borderId="1" xfId="0" applyFill="1" applyBorder="1" applyAlignment="1">
      <alignment horizontal="center" vertical="center" textRotation="90" wrapText="1"/>
    </xf>
    <xf numFmtId="0" fontId="0" fillId="14" borderId="1" xfId="0" applyFill="1" applyBorder="1" applyAlignment="1">
      <alignment horizontal="center" vertical="center" textRotation="90" wrapText="1"/>
    </xf>
    <xf numFmtId="0" fontId="0" fillId="17" borderId="1" xfId="0" applyFill="1" applyBorder="1" applyAlignment="1">
      <alignment horizontal="center" vertical="center" textRotation="90" wrapText="1"/>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14" fontId="43" fillId="0" borderId="5" xfId="0" applyNumberFormat="1" applyFont="1" applyBorder="1" applyAlignment="1">
      <alignment horizontal="center" vertical="center" wrapText="1"/>
    </xf>
    <xf numFmtId="14" fontId="43" fillId="0" borderId="4" xfId="0" applyNumberFormat="1" applyFont="1" applyBorder="1" applyAlignment="1">
      <alignment horizontal="center" vertical="center" wrapText="1"/>
    </xf>
    <xf numFmtId="0" fontId="43" fillId="0" borderId="1" xfId="0" applyFont="1" applyBorder="1" applyAlignment="1">
      <alignment horizontal="center" vertical="center" wrapText="1"/>
    </xf>
    <xf numFmtId="0" fontId="0" fillId="17" borderId="5" xfId="0" applyFill="1" applyBorder="1" applyAlignment="1">
      <alignment horizontal="center" vertical="center" textRotation="90" wrapText="1"/>
    </xf>
    <xf numFmtId="0" fontId="0" fillId="17" borderId="4" xfId="0" applyFill="1" applyBorder="1" applyAlignment="1">
      <alignment horizontal="center" vertical="center" textRotation="90" wrapText="1"/>
    </xf>
    <xf numFmtId="0" fontId="0" fillId="14" borderId="5" xfId="0" applyFill="1" applyBorder="1" applyAlignment="1">
      <alignment horizontal="center" vertical="center" textRotation="90" wrapText="1"/>
    </xf>
    <xf numFmtId="0" fontId="0" fillId="14" borderId="4" xfId="0" applyFill="1" applyBorder="1" applyAlignment="1">
      <alignment horizontal="center" vertical="center" textRotation="90" wrapText="1"/>
    </xf>
    <xf numFmtId="0" fontId="43" fillId="17" borderId="1" xfId="0" applyFont="1" applyFill="1" applyBorder="1" applyAlignment="1">
      <alignment horizontal="center" vertical="center" textRotation="90"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54" fillId="0" borderId="5" xfId="0" applyFont="1" applyBorder="1" applyAlignment="1">
      <alignment horizontal="center" vertical="center" wrapText="1"/>
    </xf>
    <xf numFmtId="0" fontId="54" fillId="0" borderId="4" xfId="0" applyFont="1" applyBorder="1" applyAlignment="1">
      <alignment horizontal="center" vertical="center" wrapText="1"/>
    </xf>
    <xf numFmtId="0" fontId="0" fillId="0" borderId="31" xfId="0"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1"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27" fillId="0" borderId="27" xfId="0" applyFont="1" applyBorder="1" applyAlignment="1">
      <alignment horizontal="center" vertical="center" wrapText="1"/>
    </xf>
    <xf numFmtId="14" fontId="0" fillId="0" borderId="5" xfId="0" applyNumberFormat="1" applyBorder="1" applyAlignment="1">
      <alignment horizontal="center" vertical="center" wrapText="1"/>
    </xf>
    <xf numFmtId="14" fontId="0" fillId="0" borderId="14" xfId="0" applyNumberFormat="1" applyBorder="1" applyAlignment="1">
      <alignment horizontal="center" vertical="center" wrapText="1"/>
    </xf>
    <xf numFmtId="0" fontId="52"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0" fillId="17" borderId="5" xfId="0" applyFill="1" applyBorder="1" applyAlignment="1">
      <alignment horizontal="center" vertical="center" textRotation="90"/>
    </xf>
    <xf numFmtId="0" fontId="0" fillId="17" borderId="4" xfId="0" applyFill="1" applyBorder="1" applyAlignment="1">
      <alignment horizontal="center" vertical="center" textRotation="90"/>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10" fillId="0" borderId="45" xfId="0" applyFont="1" applyBorder="1" applyAlignment="1">
      <alignment horizontal="left"/>
    </xf>
    <xf numFmtId="0" fontId="0" fillId="0" borderId="45" xfId="0" applyBorder="1" applyAlignment="1">
      <alignment horizontal="left"/>
    </xf>
    <xf numFmtId="0" fontId="44" fillId="12" borderId="1" xfId="0" applyFont="1" applyFill="1" applyBorder="1" applyAlignment="1">
      <alignment horizontal="center" vertical="center" wrapText="1"/>
    </xf>
    <xf numFmtId="0" fontId="67" fillId="13"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14" fontId="0" fillId="2" borderId="5" xfId="0" applyNumberFormat="1" applyFill="1" applyBorder="1" applyAlignment="1">
      <alignment horizontal="center" vertical="center" wrapText="1"/>
    </xf>
    <xf numFmtId="14" fontId="0" fillId="2" borderId="14" xfId="0" applyNumberFormat="1" applyFill="1" applyBorder="1" applyAlignment="1">
      <alignment horizontal="center" vertical="center" wrapText="1"/>
    </xf>
    <xf numFmtId="0" fontId="50" fillId="12" borderId="1" xfId="0" applyFont="1" applyFill="1" applyBorder="1" applyAlignment="1">
      <alignment horizontal="left" vertical="center" wrapText="1"/>
    </xf>
    <xf numFmtId="0" fontId="0" fillId="2" borderId="1" xfId="0" applyFill="1" applyBorder="1" applyAlignment="1">
      <alignment horizontal="center" vertical="center"/>
    </xf>
    <xf numFmtId="0" fontId="43" fillId="0" borderId="1" xfId="0" applyFont="1" applyBorder="1" applyAlignment="1">
      <alignment horizontal="left" vertical="center" wrapText="1"/>
    </xf>
    <xf numFmtId="9" fontId="0" fillId="2" borderId="1" xfId="0" applyNumberFormat="1" applyFill="1" applyBorder="1" applyAlignment="1">
      <alignment horizontal="center" vertical="center" wrapText="1"/>
    </xf>
    <xf numFmtId="0" fontId="43" fillId="0" borderId="5" xfId="0" applyFont="1" applyBorder="1" applyAlignment="1">
      <alignment horizontal="center" vertical="center" wrapText="1"/>
    </xf>
    <xf numFmtId="0" fontId="43" fillId="0" borderId="4" xfId="0" applyFont="1" applyBorder="1" applyAlignment="1">
      <alignment horizontal="center" vertical="center" wrapText="1"/>
    </xf>
    <xf numFmtId="0" fontId="0" fillId="26" borderId="5" xfId="0" applyFill="1" applyBorder="1" applyAlignment="1">
      <alignment horizontal="center" vertical="center" textRotation="90" wrapText="1"/>
    </xf>
    <xf numFmtId="0" fontId="0" fillId="26" borderId="4" xfId="0" applyFill="1" applyBorder="1" applyAlignment="1">
      <alignment horizontal="center" vertical="center" textRotation="90" wrapText="1"/>
    </xf>
    <xf numFmtId="0" fontId="43" fillId="27" borderId="1" xfId="0" applyFont="1" applyFill="1" applyBorder="1" applyAlignment="1">
      <alignment horizontal="center" vertical="center" textRotation="90" wrapText="1"/>
    </xf>
    <xf numFmtId="0" fontId="49" fillId="17" borderId="1" xfId="0" applyFont="1" applyFill="1" applyBorder="1" applyAlignment="1">
      <alignment horizontal="center" vertical="center" textRotation="90" wrapText="1"/>
    </xf>
    <xf numFmtId="0" fontId="43" fillId="17" borderId="5" xfId="0" applyFont="1" applyFill="1" applyBorder="1" applyAlignment="1">
      <alignment horizontal="center" vertical="center" textRotation="90" wrapText="1"/>
    </xf>
    <xf numFmtId="0" fontId="43" fillId="17" borderId="14" xfId="0" applyFont="1" applyFill="1" applyBorder="1" applyAlignment="1">
      <alignment horizontal="center" vertical="center" textRotation="90" wrapText="1"/>
    </xf>
    <xf numFmtId="0" fontId="43" fillId="17" borderId="4" xfId="0" applyFont="1" applyFill="1" applyBorder="1" applyAlignment="1">
      <alignment horizontal="center" vertical="center" textRotation="90" wrapText="1"/>
    </xf>
    <xf numFmtId="0" fontId="0" fillId="14" borderId="14" xfId="0" applyFill="1" applyBorder="1" applyAlignment="1">
      <alignment horizontal="center" vertical="center" textRotation="90" wrapText="1"/>
    </xf>
    <xf numFmtId="0" fontId="42" fillId="0" borderId="1" xfId="0" applyFont="1" applyBorder="1" applyAlignment="1">
      <alignment horizontal="center" vertical="center" wrapText="1"/>
    </xf>
    <xf numFmtId="0" fontId="42" fillId="17" borderId="1" xfId="0" applyFont="1" applyFill="1" applyBorder="1" applyAlignment="1">
      <alignment horizontal="center" vertical="center" textRotation="90" wrapText="1"/>
    </xf>
    <xf numFmtId="0" fontId="0" fillId="15" borderId="1" xfId="0" applyFill="1" applyBorder="1" applyAlignment="1">
      <alignment horizontal="center" vertical="center" textRotation="90" wrapText="1"/>
    </xf>
    <xf numFmtId="164" fontId="0" fillId="2" borderId="5"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64" fontId="0" fillId="2" borderId="4" xfId="0" applyNumberFormat="1" applyFill="1" applyBorder="1" applyAlignment="1">
      <alignment horizontal="center" vertical="center" wrapText="1"/>
    </xf>
    <xf numFmtId="0" fontId="0" fillId="26" borderId="1" xfId="0" applyFill="1" applyBorder="1" applyAlignment="1">
      <alignment horizontal="center" vertical="center" textRotation="90" wrapText="1"/>
    </xf>
    <xf numFmtId="9" fontId="0" fillId="0" borderId="5" xfId="0" applyNumberFormat="1" applyBorder="1" applyAlignment="1">
      <alignment horizontal="center" vertical="center" wrapText="1"/>
    </xf>
    <xf numFmtId="9" fontId="0" fillId="0" borderId="4" xfId="0" applyNumberFormat="1" applyBorder="1" applyAlignment="1">
      <alignment horizontal="center" vertical="center" wrapText="1"/>
    </xf>
    <xf numFmtId="0" fontId="0" fillId="17" borderId="14" xfId="0" applyFill="1" applyBorder="1" applyAlignment="1">
      <alignment horizontal="center" vertical="center" textRotation="90" wrapText="1"/>
    </xf>
    <xf numFmtId="164" fontId="0" fillId="0" borderId="1" xfId="0" applyNumberFormat="1" applyBorder="1" applyAlignment="1">
      <alignment horizontal="center" vertical="center" wrapText="1"/>
    </xf>
    <xf numFmtId="0" fontId="0" fillId="18" borderId="5" xfId="0" applyFill="1" applyBorder="1" applyAlignment="1">
      <alignment horizontal="center" vertical="center" textRotation="90" wrapText="1"/>
    </xf>
    <xf numFmtId="0" fontId="0" fillId="18" borderId="14" xfId="0" applyFill="1" applyBorder="1" applyAlignment="1">
      <alignment horizontal="center" vertical="center" textRotation="90" wrapText="1"/>
    </xf>
    <xf numFmtId="0" fontId="0" fillId="18" borderId="4" xfId="0" applyFill="1" applyBorder="1" applyAlignment="1">
      <alignment horizontal="center" vertical="center" textRotation="90" wrapText="1"/>
    </xf>
    <xf numFmtId="0" fontId="0" fillId="21" borderId="5" xfId="0" applyFill="1" applyBorder="1" applyAlignment="1">
      <alignment horizontal="center" vertical="center" textRotation="90" wrapText="1"/>
    </xf>
    <xf numFmtId="0" fontId="0" fillId="21" borderId="4" xfId="0" applyFill="1" applyBorder="1" applyAlignment="1">
      <alignment horizontal="center" vertical="center" textRotation="90" wrapText="1"/>
    </xf>
    <xf numFmtId="0" fontId="57" fillId="0" borderId="1" xfId="0" applyFont="1" applyBorder="1" applyAlignment="1">
      <alignment horizontal="center" vertical="center" wrapText="1"/>
    </xf>
    <xf numFmtId="164" fontId="0" fillId="0" borderId="1" xfId="0" quotePrefix="1" applyNumberFormat="1" applyBorder="1" applyAlignment="1">
      <alignment horizontal="center" vertical="center" wrapText="1"/>
    </xf>
    <xf numFmtId="9" fontId="0" fillId="2" borderId="5" xfId="0" applyNumberFormat="1" applyFill="1" applyBorder="1" applyAlignment="1">
      <alignment horizontal="center" vertical="center" wrapText="1"/>
    </xf>
    <xf numFmtId="9" fontId="0" fillId="2" borderId="4" xfId="0" applyNumberFormat="1" applyFill="1" applyBorder="1" applyAlignment="1">
      <alignment horizontal="center" vertical="center" wrapText="1"/>
    </xf>
    <xf numFmtId="0" fontId="51" fillId="0" borderId="5" xfId="0" applyFont="1" applyBorder="1" applyAlignment="1">
      <alignment horizontal="center" vertical="center" wrapText="1" readingOrder="1"/>
    </xf>
    <xf numFmtId="0" fontId="51" fillId="0" borderId="4" xfId="0" applyFont="1" applyBorder="1" applyAlignment="1">
      <alignment horizontal="center" vertical="center" wrapText="1" readingOrder="1"/>
    </xf>
    <xf numFmtId="9" fontId="0" fillId="0" borderId="5" xfId="1" applyFont="1" applyBorder="1" applyAlignment="1">
      <alignment horizontal="center" vertical="center" wrapText="1"/>
    </xf>
    <xf numFmtId="9" fontId="0" fillId="0" borderId="4" xfId="1" applyFont="1" applyBorder="1" applyAlignment="1">
      <alignment horizontal="center" vertical="center" wrapText="1"/>
    </xf>
    <xf numFmtId="0" fontId="42" fillId="0" borderId="5" xfId="0" applyFont="1" applyBorder="1" applyAlignment="1">
      <alignment horizontal="center" vertical="center" wrapText="1"/>
    </xf>
    <xf numFmtId="0" fontId="42" fillId="0" borderId="4" xfId="0" applyFont="1" applyBorder="1" applyAlignment="1">
      <alignment horizontal="center" vertical="center" wrapText="1"/>
    </xf>
    <xf numFmtId="0" fontId="42" fillId="14" borderId="1" xfId="0" applyFont="1" applyFill="1" applyBorder="1" applyAlignment="1">
      <alignment horizontal="center" vertical="center" textRotation="90" wrapText="1"/>
    </xf>
    <xf numFmtId="0" fontId="0" fillId="26" borderId="14" xfId="0" applyFill="1" applyBorder="1" applyAlignment="1">
      <alignment horizontal="center" vertical="center" textRotation="90" wrapText="1"/>
    </xf>
    <xf numFmtId="9" fontId="0" fillId="0" borderId="14" xfId="0" applyNumberFormat="1" applyBorder="1" applyAlignment="1">
      <alignment horizontal="center" vertical="center" wrapText="1"/>
    </xf>
    <xf numFmtId="0" fontId="55" fillId="2" borderId="20" xfId="0" applyFont="1" applyFill="1" applyBorder="1" applyAlignment="1">
      <alignment horizontal="left"/>
    </xf>
    <xf numFmtId="0" fontId="55" fillId="2" borderId="19" xfId="0" applyFont="1" applyFill="1" applyBorder="1" applyAlignment="1">
      <alignment horizontal="left"/>
    </xf>
    <xf numFmtId="0" fontId="55" fillId="2" borderId="21" xfId="0" applyFont="1" applyFill="1" applyBorder="1" applyAlignment="1">
      <alignment horizontal="left"/>
    </xf>
    <xf numFmtId="0" fontId="41" fillId="0" borderId="5"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4" xfId="0" applyFont="1" applyBorder="1" applyAlignment="1">
      <alignment horizontal="center" vertical="center" wrapText="1"/>
    </xf>
    <xf numFmtId="0" fontId="57" fillId="0" borderId="1" xfId="0" applyFont="1" applyBorder="1" applyAlignment="1">
      <alignment horizontal="center" vertical="center"/>
    </xf>
    <xf numFmtId="0" fontId="57" fillId="17" borderId="1" xfId="0" applyFont="1" applyFill="1" applyBorder="1" applyAlignment="1">
      <alignment horizontal="center" vertical="center" textRotation="90" wrapText="1"/>
    </xf>
    <xf numFmtId="0" fontId="0" fillId="14" borderId="5"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14" xfId="0" applyFill="1" applyBorder="1" applyAlignment="1">
      <alignment horizontal="center" vertical="center" wrapText="1"/>
    </xf>
    <xf numFmtId="0" fontId="0" fillId="17" borderId="4" xfId="0" applyFill="1" applyBorder="1" applyAlignment="1">
      <alignment horizontal="center" vertical="center" wrapText="1"/>
    </xf>
    <xf numFmtId="0" fontId="10" fillId="17" borderId="5" xfId="0" applyFont="1" applyFill="1" applyBorder="1" applyAlignment="1">
      <alignment horizontal="center" vertical="center" textRotation="90" wrapText="1"/>
    </xf>
    <xf numFmtId="0" fontId="10" fillId="17" borderId="14" xfId="0" applyFont="1" applyFill="1" applyBorder="1" applyAlignment="1">
      <alignment horizontal="center" vertical="center" textRotation="90" wrapText="1"/>
    </xf>
    <xf numFmtId="0" fontId="10" fillId="18" borderId="5" xfId="0" applyFont="1" applyFill="1" applyBorder="1" applyAlignment="1">
      <alignment horizontal="center" vertical="center" textRotation="90" wrapText="1"/>
    </xf>
    <xf numFmtId="0" fontId="10" fillId="18" borderId="14" xfId="0" applyFont="1" applyFill="1" applyBorder="1" applyAlignment="1">
      <alignment horizontal="center" vertical="center" textRotation="90" wrapText="1"/>
    </xf>
    <xf numFmtId="0" fontId="10" fillId="14" borderId="5" xfId="0" applyFont="1" applyFill="1" applyBorder="1" applyAlignment="1">
      <alignment horizontal="center" vertical="center" textRotation="90" wrapText="1"/>
    </xf>
    <xf numFmtId="0" fontId="10" fillId="14" borderId="4" xfId="0" applyFont="1" applyFill="1" applyBorder="1" applyAlignment="1">
      <alignment horizontal="center" vertical="center" textRotation="90" wrapText="1"/>
    </xf>
    <xf numFmtId="0" fontId="0" fillId="27" borderId="5" xfId="0" applyFill="1" applyBorder="1" applyAlignment="1">
      <alignment horizontal="center" vertical="center" textRotation="90" wrapText="1"/>
    </xf>
    <xf numFmtId="0" fontId="0" fillId="27" borderId="4" xfId="0" applyFill="1" applyBorder="1" applyAlignment="1">
      <alignment horizontal="center" vertical="center" textRotation="90" wrapText="1"/>
    </xf>
    <xf numFmtId="0" fontId="0" fillId="0" borderId="60" xfId="0" applyBorder="1" applyAlignment="1">
      <alignment horizontal="center" vertical="center" wrapText="1"/>
    </xf>
    <xf numFmtId="0" fontId="65" fillId="0" borderId="1" xfId="0" applyFont="1" applyBorder="1" applyAlignment="1">
      <alignment horizontal="center" vertical="center" wrapText="1"/>
    </xf>
    <xf numFmtId="0" fontId="0" fillId="0" borderId="69" xfId="0" applyBorder="1" applyAlignment="1">
      <alignment horizontal="center" vertical="center" wrapText="1"/>
    </xf>
    <xf numFmtId="0" fontId="0" fillId="18" borderId="44" xfId="0" applyFill="1" applyBorder="1" applyAlignment="1">
      <alignment horizontal="center" vertical="center" wrapText="1"/>
    </xf>
    <xf numFmtId="0" fontId="0" fillId="18" borderId="45" xfId="0" applyFill="1" applyBorder="1" applyAlignment="1">
      <alignment horizontal="center" vertical="center" wrapText="1"/>
    </xf>
    <xf numFmtId="0" fontId="0" fillId="18" borderId="46" xfId="0" applyFill="1" applyBorder="1" applyAlignment="1">
      <alignment horizontal="center" vertical="center" wrapText="1"/>
    </xf>
    <xf numFmtId="0" fontId="0" fillId="0" borderId="56"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0" fillId="0" borderId="90" xfId="0" applyBorder="1" applyAlignment="1">
      <alignment horizontal="center" vertical="center" wrapText="1"/>
    </xf>
    <xf numFmtId="0" fontId="0" fillId="0" borderId="89" xfId="0" applyBorder="1" applyAlignment="1">
      <alignment horizontal="center" vertical="center" wrapText="1"/>
    </xf>
    <xf numFmtId="0" fontId="0" fillId="18" borderId="71" xfId="0" applyFill="1" applyBorder="1" applyAlignment="1">
      <alignment horizontal="center" vertical="center" wrapText="1"/>
    </xf>
    <xf numFmtId="0" fontId="0" fillId="18" borderId="70" xfId="0" applyFill="1" applyBorder="1" applyAlignment="1">
      <alignment horizontal="center" vertical="center" wrapText="1"/>
    </xf>
    <xf numFmtId="0" fontId="0" fillId="18" borderId="77" xfId="0" applyFill="1" applyBorder="1" applyAlignment="1">
      <alignment horizontal="center" vertical="center" wrapText="1"/>
    </xf>
    <xf numFmtId="0" fontId="0" fillId="0" borderId="47" xfId="0" applyBorder="1" applyAlignment="1">
      <alignment horizontal="center" vertical="center" wrapText="1"/>
    </xf>
    <xf numFmtId="0" fontId="0" fillId="0" borderId="0" xfId="0" applyAlignment="1">
      <alignment horizontal="center" vertical="center" wrapText="1"/>
    </xf>
    <xf numFmtId="0" fontId="0" fillId="0" borderId="51" xfId="0" applyBorder="1" applyAlignment="1">
      <alignment horizontal="center" vertical="center" wrapText="1"/>
    </xf>
    <xf numFmtId="0" fontId="65" fillId="18" borderId="1" xfId="0" applyFont="1" applyFill="1" applyBorder="1" applyAlignment="1">
      <alignment horizontal="center" vertical="center" wrapText="1"/>
    </xf>
    <xf numFmtId="0" fontId="65" fillId="14" borderId="1" xfId="0" applyFont="1" applyFill="1" applyBorder="1" applyAlignment="1">
      <alignment horizontal="center" vertical="center" wrapText="1"/>
    </xf>
    <xf numFmtId="0" fontId="0" fillId="0" borderId="46" xfId="0" applyBorder="1" applyAlignment="1">
      <alignment horizontal="center" vertical="center" wrapText="1"/>
    </xf>
    <xf numFmtId="164" fontId="0" fillId="0" borderId="44" xfId="0" applyNumberFormat="1" applyBorder="1" applyAlignment="1">
      <alignment horizontal="center" vertical="center" wrapText="1"/>
    </xf>
    <xf numFmtId="164" fontId="0" fillId="0" borderId="46" xfId="0" applyNumberFormat="1" applyBorder="1" applyAlignment="1">
      <alignment horizontal="center" vertical="center" wrapText="1"/>
    </xf>
    <xf numFmtId="164" fontId="0" fillId="0" borderId="75" xfId="0" applyNumberFormat="1" applyBorder="1" applyAlignment="1">
      <alignment horizontal="center" vertical="center" wrapText="1"/>
    </xf>
    <xf numFmtId="164" fontId="0" fillId="0" borderId="74" xfId="0" applyNumberFormat="1" applyBorder="1" applyAlignment="1">
      <alignment horizontal="center" vertical="center" wrapText="1"/>
    </xf>
    <xf numFmtId="0" fontId="65" fillId="17" borderId="1" xfId="0" applyFont="1" applyFill="1" applyBorder="1" applyAlignment="1">
      <alignment horizontal="center" vertical="center" wrapText="1"/>
    </xf>
    <xf numFmtId="0" fontId="0" fillId="0" borderId="87" xfId="0" applyBorder="1" applyAlignment="1">
      <alignment horizontal="center" vertical="center" wrapText="1"/>
    </xf>
    <xf numFmtId="0" fontId="0" fillId="0" borderId="85" xfId="0" applyBorder="1" applyAlignment="1">
      <alignment horizontal="center" vertical="center" wrapText="1"/>
    </xf>
    <xf numFmtId="0" fontId="0" fillId="0" borderId="74" xfId="0" applyBorder="1" applyAlignment="1">
      <alignment horizontal="center" vertical="center" wrapText="1"/>
    </xf>
    <xf numFmtId="0" fontId="0" fillId="0" borderId="62" xfId="0" applyBorder="1" applyAlignment="1">
      <alignment horizontal="center" vertical="center" wrapText="1"/>
    </xf>
    <xf numFmtId="0" fontId="0" fillId="0" borderId="84" xfId="0" applyBorder="1" applyAlignment="1">
      <alignment horizontal="center" vertical="center" wrapText="1"/>
    </xf>
    <xf numFmtId="0" fontId="0" fillId="0" borderId="91" xfId="0" applyBorder="1" applyAlignment="1">
      <alignment horizontal="center" vertical="center" wrapText="1"/>
    </xf>
    <xf numFmtId="0" fontId="0" fillId="0" borderId="72" xfId="0" applyBorder="1" applyAlignment="1">
      <alignment horizontal="center" vertical="center" wrapText="1"/>
    </xf>
    <xf numFmtId="0" fontId="0" fillId="17" borderId="79" xfId="0" applyFill="1" applyBorder="1" applyAlignment="1">
      <alignment horizontal="center" vertical="center" wrapText="1"/>
    </xf>
    <xf numFmtId="0" fontId="0" fillId="17" borderId="65" xfId="0" applyFill="1" applyBorder="1" applyAlignment="1">
      <alignment horizontal="center" vertical="center" wrapText="1"/>
    </xf>
    <xf numFmtId="0" fontId="0" fillId="17" borderId="66" xfId="0" applyFill="1" applyBorder="1" applyAlignment="1">
      <alignment horizontal="center" vertical="center" wrapText="1"/>
    </xf>
    <xf numFmtId="0" fontId="0" fillId="17" borderId="47" xfId="0" applyFill="1" applyBorder="1" applyAlignment="1">
      <alignment horizontal="center" vertical="center" wrapText="1"/>
    </xf>
    <xf numFmtId="0" fontId="0" fillId="17" borderId="0" xfId="0" applyFill="1" applyAlignment="1">
      <alignment horizontal="center" vertical="center" wrapText="1"/>
    </xf>
    <xf numFmtId="0" fontId="0" fillId="17" borderId="51" xfId="0" applyFill="1"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horizontal="center" vertical="center" wrapText="1"/>
    </xf>
    <xf numFmtId="0" fontId="65" fillId="0" borderId="1" xfId="0" applyFont="1" applyBorder="1" applyAlignment="1">
      <alignment horizontal="left" vertical="center" wrapText="1"/>
    </xf>
    <xf numFmtId="0" fontId="0" fillId="0" borderId="76" xfId="0" applyBorder="1" applyAlignment="1">
      <alignment horizontal="center" vertical="center" wrapText="1"/>
    </xf>
    <xf numFmtId="0" fontId="0" fillId="0" borderId="73" xfId="0" applyBorder="1" applyAlignment="1">
      <alignment horizontal="center" vertical="center" wrapText="1"/>
    </xf>
    <xf numFmtId="0" fontId="0" fillId="0" borderId="81" xfId="0" applyBorder="1" applyAlignment="1">
      <alignment horizontal="center" vertical="center" wrapText="1"/>
    </xf>
    <xf numFmtId="0" fontId="0" fillId="0" borderId="41" xfId="0" applyBorder="1" applyAlignment="1">
      <alignment horizontal="center" vertical="center" wrapText="1"/>
    </xf>
    <xf numFmtId="0" fontId="0" fillId="0" borderId="78"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17" borderId="41" xfId="0" applyFill="1" applyBorder="1" applyAlignment="1">
      <alignment horizontal="center" vertical="center" wrapText="1"/>
    </xf>
    <xf numFmtId="0" fontId="0" fillId="17" borderId="52" xfId="0" applyFill="1" applyBorder="1" applyAlignment="1">
      <alignment horizontal="center" vertical="center" wrapText="1"/>
    </xf>
    <xf numFmtId="0" fontId="0" fillId="18" borderId="41" xfId="0" applyFill="1" applyBorder="1" applyAlignment="1">
      <alignment horizontal="center" vertical="center" wrapText="1"/>
    </xf>
    <xf numFmtId="0" fontId="0" fillId="0" borderId="67" xfId="0" applyBorder="1" applyAlignment="1">
      <alignment horizontal="center" vertical="center" wrapText="1"/>
    </xf>
    <xf numFmtId="0" fontId="0" fillId="0" borderId="80" xfId="0" applyBorder="1" applyAlignment="1">
      <alignment horizontal="center" vertical="center" wrapText="1"/>
    </xf>
    <xf numFmtId="0" fontId="0" fillId="0" borderId="88" xfId="0" applyBorder="1" applyAlignment="1">
      <alignment horizontal="center" vertical="center" wrapText="1"/>
    </xf>
    <xf numFmtId="0" fontId="0" fillId="0" borderId="68" xfId="0" applyBorder="1" applyAlignment="1">
      <alignment horizontal="center" vertical="center" wrapText="1"/>
    </xf>
    <xf numFmtId="0" fontId="0" fillId="0" borderId="77" xfId="0" applyBorder="1" applyAlignment="1">
      <alignment horizontal="center" vertical="center" wrapText="1"/>
    </xf>
    <xf numFmtId="0" fontId="65" fillId="2" borderId="1" xfId="0" applyFont="1" applyFill="1" applyBorder="1" applyAlignment="1">
      <alignment horizontal="center" vertical="center" wrapText="1"/>
    </xf>
    <xf numFmtId="0" fontId="60" fillId="12" borderId="1" xfId="0" applyFont="1" applyFill="1" applyBorder="1" applyAlignment="1">
      <alignment horizontal="center" vertical="center" wrapText="1"/>
    </xf>
    <xf numFmtId="0" fontId="20" fillId="12" borderId="93"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21" fillId="13" borderId="93" xfId="0" applyFont="1" applyFill="1" applyBorder="1" applyAlignment="1">
      <alignment horizontal="center" vertical="center" wrapText="1"/>
    </xf>
    <xf numFmtId="0" fontId="62" fillId="13" borderId="1" xfId="0" applyFont="1" applyFill="1" applyBorder="1" applyAlignment="1">
      <alignment horizontal="center" vertical="center" wrapText="1"/>
    </xf>
    <xf numFmtId="0" fontId="17" fillId="13" borderId="45" xfId="0" applyFont="1" applyFill="1" applyBorder="1" applyAlignment="1">
      <alignment horizontal="center" vertical="center" wrapText="1"/>
    </xf>
    <xf numFmtId="0" fontId="63" fillId="10" borderId="1" xfId="0"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64" fillId="13" borderId="1" xfId="0" applyFont="1" applyFill="1" applyBorder="1" applyAlignment="1">
      <alignment horizontal="center" vertical="center" wrapText="1"/>
    </xf>
    <xf numFmtId="0" fontId="23" fillId="13" borderId="93" xfId="0" applyFont="1" applyFill="1" applyBorder="1" applyAlignment="1">
      <alignment horizontal="center" vertical="center" wrapText="1"/>
    </xf>
    <xf numFmtId="0" fontId="10" fillId="0" borderId="20" xfId="0" applyFont="1" applyBorder="1" applyAlignment="1">
      <alignment horizontal="left"/>
    </xf>
    <xf numFmtId="0" fontId="10" fillId="0" borderId="19" xfId="0" applyFont="1" applyBorder="1" applyAlignment="1">
      <alignment horizontal="left"/>
    </xf>
    <xf numFmtId="0" fontId="10" fillId="0" borderId="2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6" xfId="0" applyFont="1" applyBorder="1" applyAlignment="1">
      <alignment horizontal="center" wrapText="1"/>
    </xf>
    <xf numFmtId="0" fontId="27" fillId="0" borderId="17" xfId="0" applyFont="1" applyBorder="1" applyAlignment="1">
      <alignment horizontal="center" wrapText="1"/>
    </xf>
    <xf numFmtId="0" fontId="27" fillId="0" borderId="18" xfId="0" applyFont="1" applyBorder="1" applyAlignment="1">
      <alignment horizontal="center" wrapText="1"/>
    </xf>
    <xf numFmtId="0" fontId="33" fillId="15" borderId="2"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0" fillId="2" borderId="1" xfId="0" applyFont="1" applyFill="1" applyBorder="1" applyAlignment="1">
      <alignment horizontal="center" vertical="center" wrapText="1"/>
    </xf>
    <xf numFmtId="0" fontId="7" fillId="2" borderId="11" xfId="0" applyFont="1" applyFill="1" applyBorder="1" applyAlignment="1">
      <alignment horizontal="center" vertical="top" wrapText="1"/>
    </xf>
    <xf numFmtId="0" fontId="7" fillId="2" borderId="13" xfId="0" applyFont="1" applyFill="1" applyBorder="1" applyAlignment="1">
      <alignment horizontal="center" vertical="top" wrapText="1"/>
    </xf>
    <xf numFmtId="0" fontId="7" fillId="2" borderId="50"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0" fontId="36" fillId="0" borderId="2" xfId="0" applyFont="1" applyBorder="1" applyAlignment="1">
      <alignment horizontal="left" vertical="center"/>
    </xf>
    <xf numFmtId="0" fontId="36" fillId="0" borderId="7" xfId="0" applyFont="1" applyBorder="1" applyAlignment="1">
      <alignment horizontal="left" vertical="center"/>
    </xf>
    <xf numFmtId="0" fontId="36" fillId="0" borderId="3" xfId="0" applyFont="1" applyBorder="1" applyAlignment="1">
      <alignment horizontal="left" vertical="center"/>
    </xf>
    <xf numFmtId="0" fontId="34" fillId="2" borderId="5"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4" xfId="0" applyFont="1" applyBorder="1" applyAlignment="1">
      <alignment horizontal="center" vertical="center" wrapText="1"/>
    </xf>
    <xf numFmtId="0" fontId="34" fillId="2" borderId="4"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32" fillId="2" borderId="20"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5" fillId="2" borderId="5" xfId="0" applyFont="1" applyFill="1" applyBorder="1" applyAlignment="1">
      <alignment horizontal="center" vertical="top" wrapText="1"/>
    </xf>
    <xf numFmtId="0" fontId="35" fillId="2" borderId="4" xfId="0" applyFont="1" applyFill="1" applyBorder="1" applyAlignment="1">
      <alignment horizontal="center" vertical="top" wrapText="1"/>
    </xf>
    <xf numFmtId="0" fontId="35" fillId="2" borderId="5" xfId="0" applyFont="1" applyFill="1" applyBorder="1" applyAlignment="1">
      <alignment horizontal="left" vertical="top" wrapText="1"/>
    </xf>
    <xf numFmtId="0" fontId="35" fillId="2" borderId="4" xfId="0" applyFont="1" applyFill="1" applyBorder="1" applyAlignment="1">
      <alignment horizontal="left" vertical="top" wrapText="1"/>
    </xf>
    <xf numFmtId="0" fontId="34" fillId="0" borderId="1" xfId="0" applyFont="1" applyBorder="1" applyAlignment="1">
      <alignment horizontal="center"/>
    </xf>
    <xf numFmtId="0" fontId="34" fillId="0" borderId="1" xfId="0" applyFont="1" applyBorder="1" applyAlignment="1">
      <alignment horizontal="center" vertical="center"/>
    </xf>
    <xf numFmtId="0" fontId="34" fillId="0" borderId="2" xfId="0" applyFont="1" applyBorder="1" applyAlignment="1">
      <alignment horizontal="center"/>
    </xf>
    <xf numFmtId="0" fontId="34" fillId="0" borderId="7" xfId="0" applyFont="1" applyBorder="1" applyAlignment="1">
      <alignment horizontal="center"/>
    </xf>
    <xf numFmtId="0" fontId="34" fillId="0" borderId="3" xfId="0" applyFont="1" applyBorder="1" applyAlignment="1">
      <alignment horizontal="center"/>
    </xf>
    <xf numFmtId="0" fontId="39" fillId="0" borderId="5" xfId="0" applyFont="1" applyBorder="1" applyAlignment="1">
      <alignment horizontal="center" vertical="center"/>
    </xf>
    <xf numFmtId="0" fontId="39" fillId="0" borderId="4" xfId="0" applyFont="1" applyBorder="1" applyAlignment="1">
      <alignment horizontal="center" vertical="center"/>
    </xf>
    <xf numFmtId="0" fontId="33" fillId="15" borderId="7" xfId="0" applyFont="1" applyFill="1" applyBorder="1" applyAlignment="1">
      <alignment horizontal="center" vertical="center" wrapText="1"/>
    </xf>
    <xf numFmtId="0" fontId="33" fillId="15" borderId="11" xfId="0"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33" fillId="15" borderId="13" xfId="0" applyFont="1" applyFill="1" applyBorder="1" applyAlignment="1">
      <alignment horizontal="center" vertical="center" wrapText="1"/>
    </xf>
    <xf numFmtId="0" fontId="33" fillId="15" borderId="9" xfId="0" applyFont="1" applyFill="1" applyBorder="1" applyAlignment="1">
      <alignment horizontal="center" vertical="center" wrapText="1"/>
    </xf>
    <xf numFmtId="0" fontId="33" fillId="15" borderId="6"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7" fillId="0" borderId="2" xfId="0" applyFont="1" applyBorder="1" applyAlignment="1">
      <alignment horizontal="left" vertical="top" wrapText="1"/>
    </xf>
    <xf numFmtId="0" fontId="37" fillId="0" borderId="7" xfId="0" applyFont="1" applyBorder="1" applyAlignment="1">
      <alignment horizontal="left" vertical="top" wrapText="1"/>
    </xf>
    <xf numFmtId="0" fontId="37" fillId="0" borderId="3" xfId="0" applyFont="1" applyBorder="1" applyAlignment="1">
      <alignment horizontal="left" vertical="top" wrapText="1"/>
    </xf>
    <xf numFmtId="0" fontId="37" fillId="0" borderId="7" xfId="0" applyFont="1" applyBorder="1" applyAlignment="1">
      <alignment horizontal="left" vertical="center" wrapText="1"/>
    </xf>
    <xf numFmtId="0" fontId="34" fillId="0" borderId="4" xfId="0" applyFont="1" applyBorder="1" applyAlignment="1">
      <alignment horizontal="center" wrapText="1"/>
    </xf>
    <xf numFmtId="0" fontId="34" fillId="2" borderId="2" xfId="0" applyFont="1" applyFill="1" applyBorder="1" applyAlignment="1">
      <alignment horizontal="left" vertical="center"/>
    </xf>
    <xf numFmtId="0" fontId="34" fillId="2" borderId="7" xfId="0" applyFont="1" applyFill="1" applyBorder="1" applyAlignment="1">
      <alignment horizontal="left" vertical="center"/>
    </xf>
    <xf numFmtId="0" fontId="34" fillId="2" borderId="3" xfId="0" applyFont="1" applyFill="1" applyBorder="1" applyAlignment="1">
      <alignment horizontal="left" vertical="center"/>
    </xf>
    <xf numFmtId="0" fontId="34" fillId="0" borderId="4" xfId="0" applyFont="1" applyBorder="1" applyAlignment="1">
      <alignment horizontal="center" vertical="center"/>
    </xf>
    <xf numFmtId="0" fontId="39" fillId="0" borderId="27" xfId="0" applyFont="1" applyBorder="1" applyAlignment="1">
      <alignment horizontal="center"/>
    </xf>
    <xf numFmtId="0" fontId="39" fillId="0" borderId="28" xfId="0" applyFont="1" applyBorder="1" applyAlignment="1">
      <alignment horizont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8" fillId="2" borderId="34"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9" fillId="15" borderId="16" xfId="0" applyFont="1" applyFill="1" applyBorder="1" applyAlignment="1">
      <alignment horizontal="center" vertical="center"/>
    </xf>
    <xf numFmtId="0" fontId="39" fillId="15" borderId="17" xfId="0" applyFont="1" applyFill="1" applyBorder="1" applyAlignment="1">
      <alignment horizontal="center" vertical="center"/>
    </xf>
    <xf numFmtId="0" fontId="7" fillId="2" borderId="20"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22"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24" xfId="0" applyFont="1" applyFill="1" applyBorder="1" applyAlignment="1">
      <alignment horizontal="center" vertical="top" wrapText="1"/>
    </xf>
    <xf numFmtId="0" fontId="7" fillId="2" borderId="25" xfId="0" applyFont="1" applyFill="1" applyBorder="1" applyAlignment="1">
      <alignment horizontal="center" vertical="top" wrapText="1"/>
    </xf>
    <xf numFmtId="0" fontId="39" fillId="0" borderId="9" xfId="0" applyFont="1" applyBorder="1" applyAlignment="1">
      <alignment horizontal="left" wrapText="1"/>
    </xf>
    <xf numFmtId="0" fontId="39" fillId="0" borderId="6" xfId="0" applyFont="1" applyBorder="1" applyAlignment="1">
      <alignment horizontal="left" wrapText="1"/>
    </xf>
    <xf numFmtId="0" fontId="39" fillId="0" borderId="10" xfId="0" applyFont="1" applyBorder="1" applyAlignment="1">
      <alignment horizontal="left" wrapText="1"/>
    </xf>
    <xf numFmtId="0" fontId="34" fillId="0" borderId="2" xfId="0" applyFont="1" applyBorder="1" applyAlignment="1">
      <alignment horizontal="left" vertical="top"/>
    </xf>
    <xf numFmtId="0" fontId="34" fillId="0" borderId="7" xfId="0" applyFont="1" applyBorder="1" applyAlignment="1">
      <alignment horizontal="left" vertical="top"/>
    </xf>
    <xf numFmtId="0" fontId="34" fillId="0" borderId="3" xfId="0" applyFont="1" applyBorder="1" applyAlignment="1">
      <alignment horizontal="left" vertical="top"/>
    </xf>
    <xf numFmtId="0" fontId="34" fillId="0" borderId="11" xfId="0" applyFont="1" applyBorder="1" applyAlignment="1">
      <alignment horizontal="center" wrapText="1"/>
    </xf>
    <xf numFmtId="0" fontId="34" fillId="0" borderId="12" xfId="0" applyFont="1" applyBorder="1" applyAlignment="1">
      <alignment horizontal="center" wrapText="1"/>
    </xf>
    <xf numFmtId="0" fontId="34" fillId="0" borderId="13" xfId="0" applyFont="1" applyBorder="1" applyAlignment="1">
      <alignment horizontal="center" wrapText="1"/>
    </xf>
    <xf numFmtId="0" fontId="34" fillId="0" borderId="9" xfId="0" applyFont="1" applyBorder="1" applyAlignment="1">
      <alignment horizontal="center" wrapText="1"/>
    </xf>
    <xf numFmtId="0" fontId="34" fillId="0" borderId="6" xfId="0" applyFont="1" applyBorder="1" applyAlignment="1">
      <alignment horizontal="center" wrapText="1"/>
    </xf>
    <xf numFmtId="0" fontId="34" fillId="0" borderId="10" xfId="0" applyFont="1" applyBorder="1" applyAlignment="1">
      <alignment horizontal="center" wrapText="1"/>
    </xf>
    <xf numFmtId="0" fontId="34" fillId="0" borderId="1" xfId="0" applyFont="1" applyBorder="1" applyAlignment="1">
      <alignment horizontal="center" wrapText="1"/>
    </xf>
    <xf numFmtId="0" fontId="34" fillId="0" borderId="2" xfId="0" applyFont="1" applyBorder="1" applyAlignment="1">
      <alignment horizontal="left" vertical="center" wrapText="1"/>
    </xf>
    <xf numFmtId="0" fontId="34" fillId="0" borderId="7" xfId="0" applyFont="1" applyBorder="1" applyAlignment="1">
      <alignment horizontal="left" vertical="center" wrapText="1"/>
    </xf>
    <xf numFmtId="0" fontId="34" fillId="0" borderId="3" xfId="0" applyFont="1" applyBorder="1" applyAlignment="1">
      <alignment horizontal="left" vertical="center" wrapText="1"/>
    </xf>
    <xf numFmtId="0" fontId="34" fillId="2" borderId="2"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1" xfId="0" applyFont="1" applyFill="1" applyBorder="1" applyAlignment="1">
      <alignment horizontal="left" vertical="center"/>
    </xf>
    <xf numFmtId="0" fontId="34" fillId="15" borderId="2" xfId="0" applyFont="1" applyFill="1" applyBorder="1" applyAlignment="1">
      <alignment horizontal="center"/>
    </xf>
    <xf numFmtId="0" fontId="34" fillId="15" borderId="7" xfId="0" applyFont="1" applyFill="1" applyBorder="1" applyAlignment="1">
      <alignment horizontal="center"/>
    </xf>
    <xf numFmtId="0" fontId="34" fillId="15" borderId="3" xfId="0" applyFont="1" applyFill="1" applyBorder="1" applyAlignment="1">
      <alignment horizontal="center"/>
    </xf>
    <xf numFmtId="0" fontId="34" fillId="15" borderId="1" xfId="0" applyFont="1" applyFill="1" applyBorder="1" applyAlignment="1">
      <alignment horizontal="center" wrapText="1"/>
    </xf>
    <xf numFmtId="0" fontId="34" fillId="15" borderId="1" xfId="0" applyFont="1" applyFill="1" applyBorder="1" applyAlignment="1">
      <alignment horizontal="center"/>
    </xf>
    <xf numFmtId="0" fontId="30" fillId="2" borderId="20"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9" fillId="0" borderId="1" xfId="0" applyFont="1" applyBorder="1" applyAlignment="1">
      <alignment horizontal="center"/>
    </xf>
    <xf numFmtId="0" fontId="39" fillId="0" borderId="33" xfId="0" applyFont="1" applyBorder="1" applyAlignment="1">
      <alignment horizontal="center"/>
    </xf>
    <xf numFmtId="0" fontId="34" fillId="0" borderId="32" xfId="0" applyFont="1" applyBorder="1" applyAlignment="1">
      <alignment horizontal="left" vertical="center" wrapText="1"/>
    </xf>
    <xf numFmtId="0" fontId="34" fillId="0" borderId="1" xfId="0" applyFont="1" applyBorder="1" applyAlignment="1">
      <alignment horizontal="left" vertical="center" wrapText="1"/>
    </xf>
    <xf numFmtId="0" fontId="33" fillId="15" borderId="32" xfId="0" applyFont="1" applyFill="1" applyBorder="1" applyAlignment="1">
      <alignment horizontal="left" vertical="center" wrapText="1"/>
    </xf>
    <xf numFmtId="0" fontId="33" fillId="15" borderId="1" xfId="0" applyFont="1" applyFill="1" applyBorder="1" applyAlignment="1">
      <alignment horizontal="left" vertical="center" wrapText="1"/>
    </xf>
    <xf numFmtId="0" fontId="40" fillId="15" borderId="31" xfId="0" applyFont="1" applyFill="1" applyBorder="1" applyAlignment="1">
      <alignment horizontal="left" vertical="center"/>
    </xf>
    <xf numFmtId="0" fontId="40" fillId="15" borderId="27" xfId="0" applyFont="1" applyFill="1" applyBorder="1" applyAlignment="1">
      <alignment horizontal="left" vertical="center"/>
    </xf>
    <xf numFmtId="0" fontId="40" fillId="15" borderId="28" xfId="0" applyFont="1" applyFill="1" applyBorder="1" applyAlignment="1">
      <alignment horizontal="left" vertical="center"/>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28" fillId="0" borderId="27" xfId="0" applyFont="1" applyBorder="1" applyAlignment="1">
      <alignment horizontal="center" vertical="center"/>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4" fillId="0" borderId="31" xfId="0" applyFont="1" applyBorder="1" applyAlignment="1">
      <alignment horizontal="center"/>
    </xf>
    <xf numFmtId="0" fontId="4" fillId="0" borderId="27" xfId="0" applyFont="1" applyBorder="1" applyAlignment="1">
      <alignment horizontal="center"/>
    </xf>
    <xf numFmtId="0" fontId="4" fillId="0" borderId="32" xfId="0" applyFont="1" applyBorder="1" applyAlignment="1">
      <alignment horizontal="center"/>
    </xf>
    <xf numFmtId="0" fontId="4" fillId="0" borderId="1"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center"/>
    </xf>
    <xf numFmtId="0" fontId="4" fillId="0" borderId="23" xfId="0" applyFont="1" applyBorder="1" applyAlignment="1">
      <alignment horizontal="center"/>
    </xf>
    <xf numFmtId="0" fontId="30" fillId="2" borderId="21"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6" fillId="15" borderId="32" xfId="0" applyFont="1" applyFill="1" applyBorder="1" applyAlignment="1">
      <alignment horizontal="left" vertical="center" wrapText="1"/>
    </xf>
    <xf numFmtId="0" fontId="36" fillId="15" borderId="1" xfId="0" applyFont="1" applyFill="1" applyBorder="1" applyAlignment="1">
      <alignment horizontal="left" vertical="center" wrapText="1"/>
    </xf>
    <xf numFmtId="0" fontId="36" fillId="15" borderId="1" xfId="0" applyFont="1" applyFill="1" applyBorder="1" applyAlignment="1">
      <alignment horizontal="center" vertical="center"/>
    </xf>
    <xf numFmtId="0" fontId="36" fillId="15" borderId="33" xfId="0" applyFont="1" applyFill="1" applyBorder="1" applyAlignment="1">
      <alignment horizontal="center" vertical="center"/>
    </xf>
    <xf numFmtId="0" fontId="40" fillId="0" borderId="20"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1" xfId="0" applyFont="1" applyBorder="1" applyAlignment="1">
      <alignment horizontal="center" vertical="center" wrapText="1"/>
    </xf>
    <xf numFmtId="0" fontId="30" fillId="2" borderId="16" xfId="0" applyFont="1" applyFill="1" applyBorder="1" applyAlignment="1">
      <alignment horizontal="center" vertical="top" wrapText="1"/>
    </xf>
    <xf numFmtId="0" fontId="30" fillId="2" borderId="17" xfId="0" applyFont="1" applyFill="1" applyBorder="1" applyAlignment="1">
      <alignment horizontal="center" vertical="top" wrapText="1"/>
    </xf>
    <xf numFmtId="0" fontId="30" fillId="2" borderId="18" xfId="0" applyFont="1" applyFill="1" applyBorder="1" applyAlignment="1">
      <alignment horizontal="center" vertical="top" wrapText="1"/>
    </xf>
    <xf numFmtId="0" fontId="30" fillId="2" borderId="24" xfId="0" applyFont="1" applyFill="1" applyBorder="1" applyAlignment="1">
      <alignment horizontal="center" vertical="top" wrapText="1"/>
    </xf>
    <xf numFmtId="0" fontId="30" fillId="2" borderId="25" xfId="0" applyFont="1" applyFill="1" applyBorder="1" applyAlignment="1">
      <alignment horizontal="center" vertical="top" wrapText="1"/>
    </xf>
    <xf numFmtId="0" fontId="30" fillId="2" borderId="26" xfId="0" applyFont="1" applyFill="1" applyBorder="1" applyAlignment="1">
      <alignment horizontal="center" vertical="top" wrapText="1"/>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30" fillId="2" borderId="20" xfId="0" applyFont="1" applyFill="1" applyBorder="1" applyAlignment="1">
      <alignment horizontal="center" vertical="top" wrapText="1"/>
    </xf>
    <xf numFmtId="0" fontId="30" fillId="2" borderId="21" xfId="0" applyFont="1" applyFill="1" applyBorder="1" applyAlignment="1">
      <alignment horizontal="center" vertical="top" wrapText="1"/>
    </xf>
    <xf numFmtId="0" fontId="30" fillId="2" borderId="22" xfId="0" applyFont="1" applyFill="1" applyBorder="1" applyAlignment="1">
      <alignment horizontal="center" vertical="top" wrapText="1"/>
    </xf>
    <xf numFmtId="0" fontId="30" fillId="2" borderId="23" xfId="0" applyFont="1" applyFill="1" applyBorder="1" applyAlignment="1">
      <alignment horizontal="center" vertical="top" wrapText="1"/>
    </xf>
    <xf numFmtId="0" fontId="41" fillId="0" borderId="1" xfId="0" applyFont="1" applyBorder="1" applyAlignment="1">
      <alignment horizontal="center" vertical="center"/>
    </xf>
    <xf numFmtId="0" fontId="41" fillId="0" borderId="2" xfId="0" applyFont="1" applyBorder="1" applyAlignment="1">
      <alignment horizontal="center"/>
    </xf>
    <xf numFmtId="0" fontId="41" fillId="0" borderId="7" xfId="0" applyFont="1" applyBorder="1" applyAlignment="1">
      <alignment horizontal="center"/>
    </xf>
    <xf numFmtId="0" fontId="41" fillId="0" borderId="3" xfId="0" applyFont="1" applyBorder="1" applyAlignment="1">
      <alignment horizontal="center"/>
    </xf>
    <xf numFmtId="0" fontId="33" fillId="15" borderId="2" xfId="0" applyFont="1" applyFill="1" applyBorder="1" applyAlignment="1">
      <alignment horizontal="center"/>
    </xf>
    <xf numFmtId="0" fontId="33" fillId="15" borderId="7" xfId="0" applyFont="1" applyFill="1" applyBorder="1" applyAlignment="1">
      <alignment horizontal="center"/>
    </xf>
    <xf numFmtId="0" fontId="33" fillId="15" borderId="3" xfId="0" applyFont="1" applyFill="1" applyBorder="1" applyAlignment="1">
      <alignment horizontal="center"/>
    </xf>
    <xf numFmtId="0" fontId="41" fillId="0" borderId="1" xfId="0" applyFont="1" applyBorder="1" applyAlignment="1">
      <alignment horizontal="center"/>
    </xf>
    <xf numFmtId="0" fontId="41" fillId="0" borderId="5" xfId="0" applyFont="1" applyBorder="1" applyAlignment="1">
      <alignment horizontal="center" vertical="center"/>
    </xf>
    <xf numFmtId="0" fontId="37" fillId="0" borderId="2" xfId="0" applyFont="1" applyBorder="1" applyAlignment="1">
      <alignment horizontal="center"/>
    </xf>
    <xf numFmtId="0" fontId="37" fillId="0" borderId="7" xfId="0" applyFont="1" applyBorder="1" applyAlignment="1">
      <alignment horizontal="center"/>
    </xf>
    <xf numFmtId="0" fontId="37" fillId="0" borderId="3" xfId="0" applyFont="1" applyBorder="1" applyAlignment="1">
      <alignment horizontal="center"/>
    </xf>
    <xf numFmtId="0" fontId="33" fillId="0" borderId="2" xfId="0" applyFont="1" applyBorder="1" applyAlignment="1">
      <alignment horizontal="center"/>
    </xf>
    <xf numFmtId="0" fontId="33" fillId="0" borderId="7" xfId="0" applyFont="1" applyBorder="1" applyAlignment="1">
      <alignment horizontal="center"/>
    </xf>
    <xf numFmtId="0" fontId="33" fillId="0" borderId="3" xfId="0" applyFont="1" applyBorder="1" applyAlignment="1">
      <alignment horizontal="center"/>
    </xf>
    <xf numFmtId="0" fontId="37" fillId="0" borderId="2" xfId="0" applyFont="1" applyBorder="1" applyAlignment="1">
      <alignment horizontal="left"/>
    </xf>
    <xf numFmtId="0" fontId="37" fillId="0" borderId="7" xfId="0" applyFont="1" applyBorder="1" applyAlignment="1">
      <alignment horizontal="left"/>
    </xf>
    <xf numFmtId="0" fontId="37" fillId="0" borderId="3" xfId="0" applyFont="1" applyBorder="1" applyAlignment="1">
      <alignment horizontal="left"/>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7" fillId="0" borderId="4" xfId="0" applyFont="1" applyBorder="1" applyAlignment="1">
      <alignment horizontal="left" vertical="center" wrapText="1"/>
    </xf>
    <xf numFmtId="0" fontId="33" fillId="0" borderId="1" xfId="0" applyFont="1" applyBorder="1" applyAlignment="1">
      <alignment horizontal="center" vertical="center"/>
    </xf>
    <xf numFmtId="0" fontId="42" fillId="0" borderId="1" xfId="0" applyFont="1" applyBorder="1" applyAlignment="1">
      <alignment horizontal="center" wrapText="1"/>
    </xf>
    <xf numFmtId="0" fontId="33" fillId="15" borderId="2" xfId="0" applyFont="1" applyFill="1" applyBorder="1" applyAlignment="1">
      <alignment horizontal="left" vertical="center" wrapText="1"/>
    </xf>
    <xf numFmtId="0" fontId="33" fillId="15" borderId="7" xfId="0" applyFont="1" applyFill="1" applyBorder="1" applyAlignment="1">
      <alignment horizontal="left" vertical="center" wrapText="1"/>
    </xf>
    <xf numFmtId="0" fontId="33" fillId="15" borderId="3" xfId="0" applyFont="1" applyFill="1" applyBorder="1" applyAlignment="1">
      <alignment horizontal="left" vertical="center" wrapText="1"/>
    </xf>
    <xf numFmtId="0" fontId="37" fillId="0" borderId="2" xfId="0" applyFont="1" applyBorder="1" applyAlignment="1">
      <alignment horizontal="left" vertical="center"/>
    </xf>
    <xf numFmtId="0" fontId="37" fillId="0" borderId="7" xfId="0" applyFont="1" applyBorder="1" applyAlignment="1">
      <alignment horizontal="left" vertical="center"/>
    </xf>
    <xf numFmtId="0" fontId="37" fillId="0" borderId="1" xfId="0" applyFont="1" applyBorder="1" applyAlignment="1">
      <alignment horizontal="left"/>
    </xf>
    <xf numFmtId="0" fontId="33" fillId="0" borderId="1" xfId="0" applyFont="1" applyBorder="1" applyAlignment="1">
      <alignment horizontal="center"/>
    </xf>
    <xf numFmtId="0" fontId="36" fillId="0" borderId="1" xfId="0" applyFont="1" applyBorder="1" applyAlignment="1">
      <alignment horizontal="center" vertical="center" wrapText="1"/>
    </xf>
    <xf numFmtId="0" fontId="40" fillId="15" borderId="2" xfId="0" applyFont="1" applyFill="1" applyBorder="1" applyAlignment="1">
      <alignment horizontal="center" vertical="center"/>
    </xf>
    <xf numFmtId="0" fontId="40" fillId="15" borderId="7" xfId="0" applyFont="1" applyFill="1" applyBorder="1" applyAlignment="1">
      <alignment horizontal="center" vertical="center"/>
    </xf>
    <xf numFmtId="0" fontId="40" fillId="15" borderId="3" xfId="0" applyFont="1" applyFill="1" applyBorder="1" applyAlignment="1">
      <alignment horizontal="center" vertical="center"/>
    </xf>
    <xf numFmtId="0" fontId="30" fillId="2" borderId="19" xfId="0" applyFont="1" applyFill="1" applyBorder="1" applyAlignment="1">
      <alignment horizontal="center" vertical="top" wrapText="1"/>
    </xf>
    <xf numFmtId="0" fontId="34" fillId="0" borderId="2" xfId="0" applyFont="1" applyBorder="1" applyAlignment="1">
      <alignment vertical="center" wrapText="1"/>
    </xf>
    <xf numFmtId="0" fontId="34" fillId="0" borderId="7" xfId="0" applyFont="1" applyBorder="1" applyAlignment="1">
      <alignment vertical="center" wrapText="1"/>
    </xf>
    <xf numFmtId="0" fontId="34" fillId="0" borderId="3" xfId="0" applyFont="1" applyBorder="1" applyAlignment="1">
      <alignment vertical="center" wrapText="1"/>
    </xf>
    <xf numFmtId="0" fontId="41" fillId="0" borderId="5" xfId="0" applyFont="1" applyBorder="1" applyAlignment="1">
      <alignment horizontal="center"/>
    </xf>
    <xf numFmtId="0" fontId="7" fillId="2" borderId="6" xfId="0" applyFont="1" applyFill="1" applyBorder="1" applyAlignment="1">
      <alignment horizontal="left" vertical="top" wrapText="1"/>
    </xf>
    <xf numFmtId="0" fontId="31" fillId="2" borderId="16" xfId="0" applyFont="1" applyFill="1" applyBorder="1" applyAlignment="1">
      <alignment horizontal="center" vertical="top" wrapText="1"/>
    </xf>
    <xf numFmtId="0" fontId="31" fillId="2" borderId="17" xfId="0" applyFont="1" applyFill="1" applyBorder="1" applyAlignment="1">
      <alignment horizontal="center" vertical="top" wrapText="1"/>
    </xf>
    <xf numFmtId="0" fontId="31" fillId="2" borderId="18" xfId="0" applyFont="1" applyFill="1" applyBorder="1" applyAlignment="1">
      <alignment horizontal="center" vertical="top" wrapText="1"/>
    </xf>
    <xf numFmtId="0" fontId="7" fillId="2" borderId="21" xfId="0" applyFont="1" applyFill="1" applyBorder="1" applyAlignment="1">
      <alignment horizontal="center" vertical="top" wrapText="1"/>
    </xf>
    <xf numFmtId="0" fontId="7" fillId="2" borderId="23" xfId="0" applyFont="1" applyFill="1" applyBorder="1" applyAlignment="1">
      <alignment horizontal="center" vertical="top" wrapText="1"/>
    </xf>
    <xf numFmtId="0" fontId="7" fillId="2" borderId="26" xfId="0" applyFont="1" applyFill="1" applyBorder="1" applyAlignment="1">
      <alignment horizontal="center" vertical="top" wrapText="1"/>
    </xf>
    <xf numFmtId="0" fontId="6" fillId="0" borderId="8" xfId="0" applyFont="1" applyBorder="1" applyAlignment="1">
      <alignment horizontal="center" vertical="center" textRotation="180"/>
    </xf>
    <xf numFmtId="0" fontId="11" fillId="0" borderId="1" xfId="0" applyFont="1" applyBorder="1" applyAlignment="1">
      <alignment horizontal="center" wrapText="1"/>
    </xf>
    <xf numFmtId="0" fontId="11" fillId="0" borderId="1" xfId="0" applyFont="1" applyBorder="1" applyAlignment="1">
      <alignment horizontal="left" vertical="top" wrapText="1"/>
    </xf>
    <xf numFmtId="0" fontId="6" fillId="0" borderId="1" xfId="0" applyFont="1" applyBorder="1" applyAlignment="1">
      <alignment horizontal="center" vertical="center" wrapText="1"/>
    </xf>
    <xf numFmtId="0" fontId="31" fillId="2" borderId="20"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11" fillId="0" borderId="12" xfId="0" applyFont="1" applyBorder="1" applyAlignment="1">
      <alignment horizontal="left"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0" xfId="0" applyAlignment="1">
      <alignment horizontal="center" wrapText="1"/>
    </xf>
    <xf numFmtId="0" fontId="36" fillId="0" borderId="16" xfId="0" applyFont="1" applyBorder="1" applyAlignment="1">
      <alignment horizontal="center" vertical="center"/>
    </xf>
    <xf numFmtId="0" fontId="36" fillId="0" borderId="18" xfId="0" applyFont="1" applyBorder="1" applyAlignment="1">
      <alignment horizontal="center" vertical="center"/>
    </xf>
    <xf numFmtId="0" fontId="36" fillId="0" borderId="17" xfId="0" applyFont="1" applyBorder="1" applyAlignment="1">
      <alignment horizontal="center" vertical="center"/>
    </xf>
    <xf numFmtId="0" fontId="7" fillId="2" borderId="6" xfId="0" applyFont="1" applyFill="1" applyBorder="1" applyAlignment="1">
      <alignment horizontal="center" vertical="top" wrapText="1"/>
    </xf>
    <xf numFmtId="0" fontId="6" fillId="2" borderId="9"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5" fillId="15" borderId="14"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8" fillId="15" borderId="9" xfId="0" applyFont="1" applyFill="1" applyBorder="1" applyAlignment="1">
      <alignment horizontal="center" vertical="center" textRotation="90" wrapText="1"/>
    </xf>
    <xf numFmtId="0" fontId="8" fillId="15" borderId="10" xfId="0" applyFont="1" applyFill="1" applyBorder="1" applyAlignment="1">
      <alignment horizontal="center" vertical="center" textRotation="90" wrapText="1"/>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8" fillId="0" borderId="0" xfId="0" applyFont="1" applyAlignment="1">
      <alignment horizontal="left"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left" vertical="center"/>
    </xf>
    <xf numFmtId="0" fontId="2" fillId="10" borderId="16"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6" xfId="0" applyFont="1" applyFill="1" applyBorder="1" applyAlignment="1">
      <alignment horizontal="center"/>
    </xf>
    <xf numFmtId="0" fontId="2" fillId="10" borderId="18" xfId="0" applyFont="1" applyFill="1" applyBorder="1" applyAlignment="1">
      <alignment horizontal="center"/>
    </xf>
    <xf numFmtId="0" fontId="2" fillId="10" borderId="15"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10" borderId="18" xfId="0" applyFont="1" applyFill="1" applyBorder="1" applyAlignment="1">
      <alignment horizontal="left" vertical="center" wrapText="1"/>
    </xf>
    <xf numFmtId="0" fontId="2" fillId="0" borderId="0" xfId="0" applyFont="1" applyAlignment="1">
      <alignment horizontal="left" vertical="center" wrapText="1"/>
    </xf>
    <xf numFmtId="0" fontId="2" fillId="10" borderId="16" xfId="0" applyFont="1" applyFill="1" applyBorder="1" applyAlignment="1">
      <alignment horizontal="center" wrapText="1"/>
    </xf>
    <xf numFmtId="0" fontId="2" fillId="10" borderId="18" xfId="0" applyFont="1" applyFill="1" applyBorder="1" applyAlignment="1">
      <alignment horizontal="center" wrapText="1"/>
    </xf>
    <xf numFmtId="0" fontId="2" fillId="10" borderId="16" xfId="0" applyFont="1" applyFill="1" applyBorder="1" applyAlignment="1">
      <alignment horizontal="center" vertical="center"/>
    </xf>
    <xf numFmtId="0" fontId="2" fillId="10" borderId="18" xfId="0" applyFont="1" applyFill="1" applyBorder="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16" fillId="8" borderId="0" xfId="0" applyFont="1" applyFill="1" applyAlignment="1">
      <alignment horizontal="left" vertical="center" wrapText="1"/>
    </xf>
    <xf numFmtId="0" fontId="2" fillId="10" borderId="15" xfId="0" applyFont="1" applyFill="1" applyBorder="1" applyAlignment="1">
      <alignment horizontal="center" vertical="center" wrapText="1"/>
    </xf>
    <xf numFmtId="0" fontId="2" fillId="10" borderId="20"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4" xfId="0" applyFont="1" applyFill="1" applyBorder="1" applyAlignment="1">
      <alignment horizontal="center" vertical="center"/>
    </xf>
    <xf numFmtId="0" fontId="2" fillId="10" borderId="26" xfId="0" applyFont="1" applyFill="1" applyBorder="1" applyAlignment="1">
      <alignment horizontal="center" vertical="center"/>
    </xf>
    <xf numFmtId="0" fontId="16" fillId="8" borderId="20"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6" fillId="8" borderId="23" xfId="0" applyFont="1" applyFill="1" applyBorder="1" applyAlignment="1">
      <alignment horizontal="left" vertical="center" wrapText="1"/>
    </xf>
    <xf numFmtId="0" fontId="16" fillId="8" borderId="24" xfId="0" applyFont="1" applyFill="1" applyBorder="1" applyAlignment="1">
      <alignment horizontal="left" vertical="center" wrapText="1"/>
    </xf>
    <xf numFmtId="0" fontId="16" fillId="8" borderId="26" xfId="0" applyFont="1" applyFill="1" applyBorder="1" applyAlignment="1">
      <alignment horizontal="left" vertical="center" wrapText="1"/>
    </xf>
    <xf numFmtId="0" fontId="16" fillId="8" borderId="22" xfId="0" applyFont="1" applyFill="1" applyBorder="1"/>
    <xf numFmtId="0" fontId="16" fillId="8" borderId="23" xfId="0" applyFont="1" applyFill="1" applyBorder="1"/>
    <xf numFmtId="0" fontId="16" fillId="8" borderId="24" xfId="0" applyFont="1" applyFill="1" applyBorder="1"/>
    <xf numFmtId="0" fontId="16" fillId="8" borderId="26" xfId="0" applyFont="1" applyFill="1" applyBorder="1"/>
    <xf numFmtId="0" fontId="2" fillId="10" borderId="2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23"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20" xfId="0" applyFont="1" applyFill="1" applyBorder="1" applyAlignment="1">
      <alignment horizontal="left" vertical="center" wrapText="1"/>
    </xf>
    <xf numFmtId="0" fontId="2" fillId="10" borderId="21"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2" fillId="10" borderId="23" xfId="0" applyFont="1" applyFill="1" applyBorder="1" applyAlignment="1">
      <alignment horizontal="left" vertical="center" wrapText="1"/>
    </xf>
    <xf numFmtId="0" fontId="2" fillId="10" borderId="24" xfId="0" applyFont="1" applyFill="1" applyBorder="1" applyAlignment="1">
      <alignment horizontal="left" vertical="center" wrapText="1"/>
    </xf>
    <xf numFmtId="0" fontId="2" fillId="10" borderId="26" xfId="0" applyFont="1" applyFill="1" applyBorder="1" applyAlignment="1">
      <alignment horizontal="left" vertical="center" wrapText="1"/>
    </xf>
    <xf numFmtId="0" fontId="2" fillId="8" borderId="20" xfId="0" applyFont="1" applyFill="1" applyBorder="1" applyAlignment="1">
      <alignment horizontal="left" vertical="center" wrapText="1"/>
    </xf>
    <xf numFmtId="0" fontId="2" fillId="8" borderId="19" xfId="0" applyFont="1" applyFill="1" applyBorder="1" applyAlignment="1">
      <alignment horizontal="left" vertical="center"/>
    </xf>
    <xf numFmtId="0" fontId="2" fillId="8" borderId="21" xfId="0" applyFont="1" applyFill="1" applyBorder="1" applyAlignment="1">
      <alignment horizontal="left" vertical="center"/>
    </xf>
    <xf numFmtId="0" fontId="2" fillId="8" borderId="22" xfId="0" applyFont="1" applyFill="1" applyBorder="1" applyAlignment="1">
      <alignment horizontal="left" vertical="center"/>
    </xf>
    <xf numFmtId="0" fontId="2" fillId="8" borderId="0" xfId="0" applyFont="1" applyFill="1" applyAlignment="1">
      <alignment horizontal="left" vertical="center"/>
    </xf>
    <xf numFmtId="0" fontId="2" fillId="8" borderId="23" xfId="0" applyFont="1" applyFill="1" applyBorder="1" applyAlignment="1">
      <alignment horizontal="left" vertical="center"/>
    </xf>
    <xf numFmtId="0" fontId="2" fillId="8" borderId="24" xfId="0" applyFont="1" applyFill="1" applyBorder="1" applyAlignment="1">
      <alignment horizontal="left" vertical="center"/>
    </xf>
    <xf numFmtId="0" fontId="2" fillId="8" borderId="25" xfId="0" applyFont="1" applyFill="1" applyBorder="1" applyAlignment="1">
      <alignment horizontal="left" vertical="center"/>
    </xf>
    <xf numFmtId="0" fontId="2" fillId="8" borderId="26" xfId="0" applyFont="1" applyFill="1" applyBorder="1" applyAlignment="1">
      <alignment horizontal="left" vertical="center"/>
    </xf>
    <xf numFmtId="0" fontId="15" fillId="6" borderId="0" xfId="0" applyFont="1" applyFill="1" applyAlignment="1">
      <alignment horizontal="center" vertical="center"/>
    </xf>
    <xf numFmtId="0" fontId="2" fillId="7" borderId="16"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10" borderId="22" xfId="0" applyFont="1" applyFill="1" applyBorder="1" applyAlignment="1">
      <alignment horizontal="center" vertical="center"/>
    </xf>
    <xf numFmtId="0" fontId="2" fillId="10" borderId="23"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9" borderId="16"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6" xfId="0" applyFont="1" applyFill="1" applyBorder="1" applyAlignment="1">
      <alignment horizontal="center"/>
    </xf>
    <xf numFmtId="0" fontId="2" fillId="5" borderId="18" xfId="0" applyFont="1" applyFill="1" applyBorder="1" applyAlignment="1">
      <alignment horizont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15"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2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15" fillId="2" borderId="0" xfId="0" applyFont="1" applyFill="1" applyAlignment="1">
      <alignment horizontal="center"/>
    </xf>
    <xf numFmtId="0" fontId="2" fillId="2" borderId="31" xfId="0" applyFont="1" applyFill="1" applyBorder="1" applyAlignment="1">
      <alignment horizontal="center"/>
    </xf>
    <xf numFmtId="0" fontId="2" fillId="2" borderId="27" xfId="0" applyFont="1" applyFill="1" applyBorder="1" applyAlignment="1">
      <alignment horizontal="center"/>
    </xf>
    <xf numFmtId="0" fontId="2" fillId="2" borderId="32" xfId="0" applyFont="1" applyFill="1" applyBorder="1" applyAlignment="1">
      <alignment horizontal="center"/>
    </xf>
    <xf numFmtId="0" fontId="2" fillId="2" borderId="1" xfId="0" applyFont="1" applyFill="1" applyBorder="1" applyAlignment="1">
      <alignment horizontal="center"/>
    </xf>
    <xf numFmtId="0" fontId="2" fillId="2" borderId="35" xfId="0" applyFont="1" applyFill="1" applyBorder="1" applyAlignment="1">
      <alignment horizontal="center"/>
    </xf>
    <xf numFmtId="0" fontId="2" fillId="2" borderId="34" xfId="0" applyFont="1" applyFill="1" applyBorder="1" applyAlignment="1">
      <alignment horizontal="center"/>
    </xf>
    <xf numFmtId="0" fontId="29" fillId="2" borderId="27" xfId="0" applyFont="1" applyFill="1" applyBorder="1" applyAlignment="1">
      <alignment horizontal="center"/>
    </xf>
    <xf numFmtId="0" fontId="29" fillId="2" borderId="1" xfId="0" applyFont="1" applyFill="1" applyBorder="1" applyAlignment="1">
      <alignment horizontal="center"/>
    </xf>
    <xf numFmtId="0" fontId="29" fillId="6" borderId="34" xfId="0" applyFont="1" applyFill="1" applyBorder="1" applyAlignment="1">
      <alignment horizontal="center" vertical="center"/>
    </xf>
    <xf numFmtId="0" fontId="29" fillId="6" borderId="36" xfId="0" applyFont="1" applyFill="1" applyBorder="1" applyAlignment="1">
      <alignment horizontal="center" vertical="center"/>
    </xf>
    <xf numFmtId="0" fontId="29" fillId="2" borderId="28" xfId="0" applyFont="1" applyFill="1" applyBorder="1" applyAlignment="1">
      <alignment horizontal="center"/>
    </xf>
    <xf numFmtId="0" fontId="29" fillId="2" borderId="33" xfId="0" applyFont="1" applyFill="1" applyBorder="1" applyAlignment="1">
      <alignment horizontal="center"/>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cellXfs>
  <cellStyles count="3">
    <cellStyle name="Normal" xfId="0" builtinId="0"/>
    <cellStyle name="Normal 2" xfId="2" xr:uid="{00000000-0005-0000-0000-000001000000}"/>
    <cellStyle name="Porcentaje" xfId="1" builtinId="5"/>
  </cellStyles>
  <dxfs count="1">
    <dxf>
      <font>
        <color rgb="FF9C0006"/>
      </font>
      <fill>
        <patternFill>
          <bgColor rgb="FFFFC7CE"/>
        </patternFill>
      </fill>
    </dxf>
  </dxfs>
  <tableStyles count="0" defaultTableStyle="TableStyleMedium2" defaultPivotStyle="PivotStyleLight16"/>
  <colors>
    <mruColors>
      <color rgb="FFD97109"/>
      <color rgb="FFFFCCFF"/>
      <color rgb="FFFFCCCC"/>
      <color rgb="FFFF9999"/>
      <color rgb="FFE9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47625</xdr:rowOff>
    </xdr:from>
    <xdr:to>
      <xdr:col>2</xdr:col>
      <xdr:colOff>66675</xdr:colOff>
      <xdr:row>3</xdr:row>
      <xdr:rowOff>17861</xdr:rowOff>
    </xdr:to>
    <xdr:pic>
      <xdr:nvPicPr>
        <xdr:cNvPr id="2" name="Imagen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47625"/>
          <a:ext cx="1524000" cy="570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409575</xdr:colOff>
      <xdr:row>27</xdr:row>
      <xdr:rowOff>66675</xdr:rowOff>
    </xdr:from>
    <xdr:to>
      <xdr:col>3</xdr:col>
      <xdr:colOff>409575</xdr:colOff>
      <xdr:row>31</xdr:row>
      <xdr:rowOff>161925</xdr:rowOff>
    </xdr:to>
    <xdr:cxnSp macro="">
      <xdr:nvCxnSpPr>
        <xdr:cNvPr id="3" name="Conector recto de flecha 2">
          <a:extLst>
            <a:ext uri="{FF2B5EF4-FFF2-40B4-BE49-F238E27FC236}">
              <a16:creationId xmlns:a16="http://schemas.microsoft.com/office/drawing/2014/main" id="{00000000-0008-0000-0900-000003000000}"/>
            </a:ext>
          </a:extLst>
        </xdr:cNvPr>
        <xdr:cNvCxnSpPr/>
      </xdr:nvCxnSpPr>
      <xdr:spPr>
        <a:xfrm>
          <a:off x="2638425" y="3505200"/>
          <a:ext cx="0"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400050</xdr:colOff>
      <xdr:row>27</xdr:row>
      <xdr:rowOff>57150</xdr:rowOff>
    </xdr:from>
    <xdr:to>
      <xdr:col>5</xdr:col>
      <xdr:colOff>400050</xdr:colOff>
      <xdr:row>31</xdr:row>
      <xdr:rowOff>152400</xdr:rowOff>
    </xdr:to>
    <xdr:cxnSp macro="">
      <xdr:nvCxnSpPr>
        <xdr:cNvPr id="4" name="Conector recto de flecha 3">
          <a:extLst>
            <a:ext uri="{FF2B5EF4-FFF2-40B4-BE49-F238E27FC236}">
              <a16:creationId xmlns:a16="http://schemas.microsoft.com/office/drawing/2014/main" id="{00000000-0008-0000-0900-000004000000}"/>
            </a:ext>
          </a:extLst>
        </xdr:cNvPr>
        <xdr:cNvCxnSpPr/>
      </xdr:nvCxnSpPr>
      <xdr:spPr>
        <a:xfrm>
          <a:off x="4371975" y="3495675"/>
          <a:ext cx="0"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476250</xdr:colOff>
      <xdr:row>27</xdr:row>
      <xdr:rowOff>57150</xdr:rowOff>
    </xdr:from>
    <xdr:to>
      <xdr:col>4</xdr:col>
      <xdr:colOff>476250</xdr:colOff>
      <xdr:row>31</xdr:row>
      <xdr:rowOff>152400</xdr:rowOff>
    </xdr:to>
    <xdr:cxnSp macro="">
      <xdr:nvCxnSpPr>
        <xdr:cNvPr id="5" name="Conector recto de flecha 4">
          <a:extLst>
            <a:ext uri="{FF2B5EF4-FFF2-40B4-BE49-F238E27FC236}">
              <a16:creationId xmlns:a16="http://schemas.microsoft.com/office/drawing/2014/main" id="{00000000-0008-0000-0900-000005000000}"/>
            </a:ext>
          </a:extLst>
        </xdr:cNvPr>
        <xdr:cNvCxnSpPr/>
      </xdr:nvCxnSpPr>
      <xdr:spPr>
        <a:xfrm>
          <a:off x="3552825" y="3495675"/>
          <a:ext cx="0"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276225</xdr:colOff>
      <xdr:row>16</xdr:row>
      <xdr:rowOff>95250</xdr:rowOff>
    </xdr:from>
    <xdr:to>
      <xdr:col>5</xdr:col>
      <xdr:colOff>504825</xdr:colOff>
      <xdr:row>16</xdr:row>
      <xdr:rowOff>95250</xdr:rowOff>
    </xdr:to>
    <xdr:cxnSp macro="">
      <xdr:nvCxnSpPr>
        <xdr:cNvPr id="7" name="Conector recto de flecha 6">
          <a:extLst>
            <a:ext uri="{FF2B5EF4-FFF2-40B4-BE49-F238E27FC236}">
              <a16:creationId xmlns:a16="http://schemas.microsoft.com/office/drawing/2014/main" id="{00000000-0008-0000-0900-000007000000}"/>
            </a:ext>
          </a:extLst>
        </xdr:cNvPr>
        <xdr:cNvCxnSpPr/>
      </xdr:nvCxnSpPr>
      <xdr:spPr>
        <a:xfrm flipH="1">
          <a:off x="2505075" y="1352550"/>
          <a:ext cx="1971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276225</xdr:colOff>
      <xdr:row>17</xdr:row>
      <xdr:rowOff>95250</xdr:rowOff>
    </xdr:from>
    <xdr:to>
      <xdr:col>5</xdr:col>
      <xdr:colOff>504825</xdr:colOff>
      <xdr:row>17</xdr:row>
      <xdr:rowOff>95250</xdr:rowOff>
    </xdr:to>
    <xdr:cxnSp macro="">
      <xdr:nvCxnSpPr>
        <xdr:cNvPr id="8" name="Conector recto de flecha 7">
          <a:extLst>
            <a:ext uri="{FF2B5EF4-FFF2-40B4-BE49-F238E27FC236}">
              <a16:creationId xmlns:a16="http://schemas.microsoft.com/office/drawing/2014/main" id="{00000000-0008-0000-0900-000008000000}"/>
            </a:ext>
          </a:extLst>
        </xdr:cNvPr>
        <xdr:cNvCxnSpPr/>
      </xdr:nvCxnSpPr>
      <xdr:spPr>
        <a:xfrm flipH="1">
          <a:off x="2505075" y="1543050"/>
          <a:ext cx="1971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276225</xdr:colOff>
      <xdr:row>18</xdr:row>
      <xdr:rowOff>95250</xdr:rowOff>
    </xdr:from>
    <xdr:to>
      <xdr:col>5</xdr:col>
      <xdr:colOff>504825</xdr:colOff>
      <xdr:row>18</xdr:row>
      <xdr:rowOff>95250</xdr:rowOff>
    </xdr:to>
    <xdr:cxnSp macro="">
      <xdr:nvCxnSpPr>
        <xdr:cNvPr id="9" name="Conector recto de flecha 8">
          <a:extLst>
            <a:ext uri="{FF2B5EF4-FFF2-40B4-BE49-F238E27FC236}">
              <a16:creationId xmlns:a16="http://schemas.microsoft.com/office/drawing/2014/main" id="{00000000-0008-0000-0900-000009000000}"/>
            </a:ext>
          </a:extLst>
        </xdr:cNvPr>
        <xdr:cNvCxnSpPr/>
      </xdr:nvCxnSpPr>
      <xdr:spPr>
        <a:xfrm flipH="1">
          <a:off x="2505075" y="1733550"/>
          <a:ext cx="1971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276225</xdr:colOff>
      <xdr:row>19</xdr:row>
      <xdr:rowOff>104775</xdr:rowOff>
    </xdr:from>
    <xdr:to>
      <xdr:col>5</xdr:col>
      <xdr:colOff>504825</xdr:colOff>
      <xdr:row>19</xdr:row>
      <xdr:rowOff>104775</xdr:rowOff>
    </xdr:to>
    <xdr:cxnSp macro="">
      <xdr:nvCxnSpPr>
        <xdr:cNvPr id="10" name="Conector recto de flecha 9">
          <a:extLst>
            <a:ext uri="{FF2B5EF4-FFF2-40B4-BE49-F238E27FC236}">
              <a16:creationId xmlns:a16="http://schemas.microsoft.com/office/drawing/2014/main" id="{00000000-0008-0000-0900-00000A000000}"/>
            </a:ext>
          </a:extLst>
        </xdr:cNvPr>
        <xdr:cNvCxnSpPr/>
      </xdr:nvCxnSpPr>
      <xdr:spPr>
        <a:xfrm flipH="1">
          <a:off x="2505075" y="1933575"/>
          <a:ext cx="19716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80211</xdr:colOff>
      <xdr:row>0</xdr:row>
      <xdr:rowOff>102375</xdr:rowOff>
    </xdr:from>
    <xdr:to>
      <xdr:col>2</xdr:col>
      <xdr:colOff>451185</xdr:colOff>
      <xdr:row>2</xdr:row>
      <xdr:rowOff>290763</xdr:rowOff>
    </xdr:to>
    <xdr:pic>
      <xdr:nvPicPr>
        <xdr:cNvPr id="12" name="Imagen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11" y="102375"/>
          <a:ext cx="1704474" cy="6094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190501</xdr:colOff>
      <xdr:row>0</xdr:row>
      <xdr:rowOff>104775</xdr:rowOff>
    </xdr:from>
    <xdr:to>
      <xdr:col>1</xdr:col>
      <xdr:colOff>3086100</xdr:colOff>
      <xdr:row>2</xdr:row>
      <xdr:rowOff>247650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04775"/>
          <a:ext cx="3238499"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94203</xdr:colOff>
      <xdr:row>0</xdr:row>
      <xdr:rowOff>209339</xdr:rowOff>
    </xdr:from>
    <xdr:to>
      <xdr:col>4</xdr:col>
      <xdr:colOff>555578</xdr:colOff>
      <xdr:row>2</xdr:row>
      <xdr:rowOff>282608</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72" y="209339"/>
          <a:ext cx="3015331" cy="607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409575</xdr:colOff>
      <xdr:row>6</xdr:row>
      <xdr:rowOff>28575</xdr:rowOff>
    </xdr:from>
    <xdr:to>
      <xdr:col>6</xdr:col>
      <xdr:colOff>651198</xdr:colOff>
      <xdr:row>6</xdr:row>
      <xdr:rowOff>596900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575" y="742950"/>
          <a:ext cx="3137223" cy="568325"/>
        </a:xfrm>
        <a:prstGeom prst="rect">
          <a:avLst/>
        </a:prstGeom>
      </xdr:spPr>
    </xdr:pic>
    <xdr:clientData/>
  </xdr:twoCellAnchor>
  <xdr:twoCellAnchor editAs="oneCell">
    <xdr:from>
      <xdr:col>0</xdr:col>
      <xdr:colOff>0</xdr:colOff>
      <xdr:row>0</xdr:row>
      <xdr:rowOff>0</xdr:rowOff>
    </xdr:from>
    <xdr:to>
      <xdr:col>2</xdr:col>
      <xdr:colOff>784548</xdr:colOff>
      <xdr:row>5</xdr:row>
      <xdr:rowOff>568325</xdr:rowOff>
    </xdr:to>
    <xdr:pic>
      <xdr:nvPicPr>
        <xdr:cNvPr id="4" name="Imagen 3">
          <a:extLst>
            <a:ext uri="{FF2B5EF4-FFF2-40B4-BE49-F238E27FC236}">
              <a16:creationId xmlns:a16="http://schemas.microsoft.com/office/drawing/2014/main" id="{8CDB9659-2E7C-45E4-BF7B-6B8FE123A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7223" cy="568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118382</xdr:colOff>
      <xdr:row>0</xdr:row>
      <xdr:rowOff>114300</xdr:rowOff>
    </xdr:from>
    <xdr:to>
      <xdr:col>1</xdr:col>
      <xdr:colOff>774171</xdr:colOff>
      <xdr:row>2</xdr:row>
      <xdr:rowOff>185658</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82" y="114300"/>
          <a:ext cx="1491343" cy="3317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77430</xdr:colOff>
      <xdr:row>0</xdr:row>
      <xdr:rowOff>143387</xdr:rowOff>
    </xdr:from>
    <xdr:to>
      <xdr:col>1</xdr:col>
      <xdr:colOff>1193800</xdr:colOff>
      <xdr:row>2</xdr:row>
      <xdr:rowOff>256048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30" y="143387"/>
          <a:ext cx="1618225" cy="542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44155</xdr:colOff>
      <xdr:row>0</xdr:row>
      <xdr:rowOff>119851</xdr:rowOff>
    </xdr:from>
    <xdr:to>
      <xdr:col>2</xdr:col>
      <xdr:colOff>350840</xdr:colOff>
      <xdr:row>2</xdr:row>
      <xdr:rowOff>113543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55" y="119851"/>
          <a:ext cx="2192761" cy="485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109904</xdr:colOff>
      <xdr:row>0</xdr:row>
      <xdr:rowOff>117231</xdr:rowOff>
    </xdr:from>
    <xdr:to>
      <xdr:col>3</xdr:col>
      <xdr:colOff>241788</xdr:colOff>
      <xdr:row>2</xdr:row>
      <xdr:rowOff>140133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04" y="117231"/>
          <a:ext cx="1487365" cy="4478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209550</xdr:rowOff>
    </xdr:from>
    <xdr:to>
      <xdr:col>1</xdr:col>
      <xdr:colOff>885825</xdr:colOff>
      <xdr:row>2</xdr:row>
      <xdr:rowOff>115032</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09550"/>
          <a:ext cx="1600200" cy="534132"/>
        </a:xfrm>
        <a:prstGeom prst="rect">
          <a:avLst/>
        </a:prstGeom>
      </xdr:spPr>
    </xdr:pic>
    <xdr:clientData/>
  </xdr:twoCellAnchor>
  <xdr:twoCellAnchor editAs="oneCell">
    <xdr:from>
      <xdr:col>5</xdr:col>
      <xdr:colOff>533400</xdr:colOff>
      <xdr:row>3</xdr:row>
      <xdr:rowOff>38100</xdr:rowOff>
    </xdr:from>
    <xdr:to>
      <xdr:col>13</xdr:col>
      <xdr:colOff>542925</xdr:colOff>
      <xdr:row>18</xdr:row>
      <xdr:rowOff>66675</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952500"/>
          <a:ext cx="6086475" cy="27336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2038350</xdr:colOff>
      <xdr:row>2</xdr:row>
      <xdr:rowOff>211015</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2000250" cy="534865"/>
        </a:xfrm>
        <a:prstGeom prst="rect">
          <a:avLst/>
        </a:prstGeom>
      </xdr:spPr>
    </xdr:pic>
    <xdr:clientData/>
  </xdr:twoCellAnchor>
  <xdr:twoCellAnchor editAs="oneCell">
    <xdr:from>
      <xdr:col>8</xdr:col>
      <xdr:colOff>361950</xdr:colOff>
      <xdr:row>28</xdr:row>
      <xdr:rowOff>114300</xdr:rowOff>
    </xdr:from>
    <xdr:to>
      <xdr:col>16</xdr:col>
      <xdr:colOff>19050</xdr:colOff>
      <xdr:row>62</xdr:row>
      <xdr:rowOff>0</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7875" y="5286375"/>
          <a:ext cx="5753100" cy="6362700"/>
        </a:xfrm>
        <a:prstGeom prst="rect">
          <a:avLst/>
        </a:prstGeom>
        <a:noFill/>
        <a:ln>
          <a:noFill/>
        </a:ln>
      </xdr:spPr>
    </xdr:pic>
    <xdr:clientData/>
  </xdr:twoCellAnchor>
  <xdr:twoCellAnchor editAs="oneCell">
    <xdr:from>
      <xdr:col>8</xdr:col>
      <xdr:colOff>390525</xdr:colOff>
      <xdr:row>1</xdr:row>
      <xdr:rowOff>38100</xdr:rowOff>
    </xdr:from>
    <xdr:to>
      <xdr:col>16</xdr:col>
      <xdr:colOff>47625</xdr:colOff>
      <xdr:row>32</xdr:row>
      <xdr:rowOff>47625</xdr:rowOff>
    </xdr:to>
    <xdr:pic>
      <xdr:nvPicPr>
        <xdr:cNvPr id="5" name="Imagen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96450" y="238125"/>
          <a:ext cx="5753100" cy="51339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2533650</xdr:colOff>
      <xdr:row>2</xdr:row>
      <xdr:rowOff>172915</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828925" cy="534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03/Downloads/Plan+Anticorrupcion+y+Atenci&#243;n+al+Ciudadano+Corregido+y+en+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Gestión de Riesgos"/>
      <sheetName val="Mapa de Riesgos de Corrupción"/>
      <sheetName val="Explicación de los campos"/>
      <sheetName val="Comprobación Riesgos Corrupción"/>
      <sheetName val="Hoja2"/>
      <sheetName val="Racionalizacion"/>
      <sheetName val="Rendición de Cuentas"/>
      <sheetName val="Servicio al ciudadano"/>
      <sheetName val="Transparencia "/>
      <sheetName val="Hoja3"/>
    </sheetNames>
    <sheetDataSet>
      <sheetData sheetId="0"/>
      <sheetData sheetId="1"/>
      <sheetData sheetId="2"/>
      <sheetData sheetId="3">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0"/>
  <sheetViews>
    <sheetView topLeftCell="A10" workbookViewId="0">
      <selection activeCell="F23" sqref="F23"/>
    </sheetView>
  </sheetViews>
  <sheetFormatPr baseColWidth="10" defaultRowHeight="15" x14ac:dyDescent="0.25"/>
  <cols>
    <col min="1" max="1" width="3.28515625" customWidth="1"/>
    <col min="2" max="3" width="23.5703125" customWidth="1"/>
    <col min="4" max="4" width="26.5703125" customWidth="1"/>
    <col min="5" max="5" width="23.5703125" customWidth="1"/>
    <col min="6" max="6" width="19.28515625" customWidth="1"/>
  </cols>
  <sheetData>
    <row r="1" spans="2:7" ht="15.75" x14ac:dyDescent="0.25">
      <c r="B1" s="278" t="s">
        <v>666</v>
      </c>
      <c r="C1" s="279"/>
      <c r="D1" s="279"/>
      <c r="E1" s="280"/>
      <c r="F1" s="222" t="s">
        <v>112</v>
      </c>
    </row>
    <row r="2" spans="2:7" x14ac:dyDescent="0.25">
      <c r="B2" s="281" t="s">
        <v>667</v>
      </c>
      <c r="C2" s="282"/>
      <c r="D2" s="282"/>
      <c r="E2" s="283"/>
      <c r="F2" s="223" t="s">
        <v>668</v>
      </c>
    </row>
    <row r="3" spans="2:7" ht="16.5" thickBot="1" x14ac:dyDescent="0.3">
      <c r="B3" s="197"/>
      <c r="C3" s="198"/>
      <c r="D3" s="198"/>
      <c r="E3" s="199"/>
      <c r="F3" s="200"/>
    </row>
    <row r="4" spans="2:7" ht="15.75" thickBot="1" x14ac:dyDescent="0.3">
      <c r="B4" s="284" t="s">
        <v>669</v>
      </c>
      <c r="C4" s="285"/>
      <c r="D4" s="285"/>
      <c r="E4" s="285"/>
      <c r="F4" s="286"/>
    </row>
    <row r="5" spans="2:7" x14ac:dyDescent="0.25">
      <c r="B5" s="201" t="s">
        <v>670</v>
      </c>
      <c r="C5" s="201" t="s">
        <v>671</v>
      </c>
      <c r="D5" s="201" t="s">
        <v>672</v>
      </c>
      <c r="E5" s="201" t="s">
        <v>673</v>
      </c>
      <c r="F5" s="201" t="s">
        <v>674</v>
      </c>
    </row>
    <row r="6" spans="2:7" ht="120.75" customHeight="1" x14ac:dyDescent="0.25">
      <c r="B6" s="287" t="s">
        <v>675</v>
      </c>
      <c r="C6" s="173" t="s">
        <v>722</v>
      </c>
      <c r="D6" s="202" t="s">
        <v>676</v>
      </c>
      <c r="E6" s="161" t="s">
        <v>677</v>
      </c>
      <c r="F6" s="193" t="s">
        <v>718</v>
      </c>
    </row>
    <row r="7" spans="2:7" ht="69.75" customHeight="1" x14ac:dyDescent="0.25">
      <c r="B7" s="288"/>
      <c r="C7" s="173" t="s">
        <v>678</v>
      </c>
      <c r="D7" s="202" t="s">
        <v>679</v>
      </c>
      <c r="E7" s="161" t="s">
        <v>680</v>
      </c>
      <c r="F7" s="193" t="s">
        <v>718</v>
      </c>
    </row>
    <row r="8" spans="2:7" ht="104.25" customHeight="1" x14ac:dyDescent="0.25">
      <c r="B8" s="287" t="s">
        <v>681</v>
      </c>
      <c r="C8" s="173" t="s">
        <v>682</v>
      </c>
      <c r="D8" s="173" t="s">
        <v>683</v>
      </c>
      <c r="E8" s="161" t="s">
        <v>684</v>
      </c>
      <c r="F8" s="193">
        <v>44591</v>
      </c>
    </row>
    <row r="9" spans="2:7" ht="87" customHeight="1" x14ac:dyDescent="0.25">
      <c r="B9" s="288"/>
      <c r="C9" s="173" t="s">
        <v>723</v>
      </c>
      <c r="D9" s="173" t="s">
        <v>685</v>
      </c>
      <c r="E9" s="161" t="s">
        <v>684</v>
      </c>
      <c r="F9" s="193">
        <v>44895</v>
      </c>
    </row>
    <row r="10" spans="2:7" ht="30" x14ac:dyDescent="0.25">
      <c r="B10" s="289" t="s">
        <v>686</v>
      </c>
      <c r="C10" s="173" t="s">
        <v>687</v>
      </c>
      <c r="D10" s="203" t="s">
        <v>688</v>
      </c>
      <c r="E10" s="161" t="s">
        <v>689</v>
      </c>
      <c r="F10" s="204">
        <v>44592</v>
      </c>
    </row>
    <row r="11" spans="2:7" ht="138" customHeight="1" x14ac:dyDescent="0.25">
      <c r="B11" s="289"/>
      <c r="C11" s="173" t="s">
        <v>690</v>
      </c>
      <c r="D11" s="173" t="s">
        <v>691</v>
      </c>
      <c r="E11" s="161" t="s">
        <v>689</v>
      </c>
      <c r="F11" s="193" t="s">
        <v>719</v>
      </c>
    </row>
    <row r="12" spans="2:7" ht="75" x14ac:dyDescent="0.25">
      <c r="B12" s="205" t="s">
        <v>692</v>
      </c>
      <c r="C12" s="173" t="s">
        <v>693</v>
      </c>
      <c r="D12" s="173" t="s">
        <v>694</v>
      </c>
      <c r="E12" s="161" t="s">
        <v>684</v>
      </c>
      <c r="F12" s="193" t="s">
        <v>720</v>
      </c>
    </row>
    <row r="13" spans="2:7" ht="60" x14ac:dyDescent="0.25">
      <c r="B13" s="205" t="s">
        <v>695</v>
      </c>
      <c r="C13" s="173" t="s">
        <v>696</v>
      </c>
      <c r="D13" s="173" t="s">
        <v>697</v>
      </c>
      <c r="E13" s="161" t="s">
        <v>113</v>
      </c>
      <c r="F13" s="161" t="s">
        <v>721</v>
      </c>
    </row>
    <row r="14" spans="2:7" x14ac:dyDescent="0.25">
      <c r="B14" s="274" t="s">
        <v>698</v>
      </c>
      <c r="C14" s="274"/>
      <c r="D14" s="274"/>
      <c r="E14" s="274"/>
      <c r="F14" s="274"/>
    </row>
    <row r="15" spans="2:7" ht="22.5" customHeight="1" thickBot="1" x14ac:dyDescent="0.3">
      <c r="B15" s="274"/>
      <c r="C15" s="274"/>
      <c r="D15" s="274"/>
      <c r="E15" s="274"/>
      <c r="F15" s="274"/>
    </row>
    <row r="16" spans="2:7" ht="16.5" thickBot="1" x14ac:dyDescent="0.3">
      <c r="B16" s="275" t="s">
        <v>699</v>
      </c>
      <c r="C16" s="276"/>
      <c r="D16" s="276"/>
      <c r="E16" s="276"/>
      <c r="F16" s="277"/>
      <c r="G16" s="206"/>
    </row>
    <row r="17" spans="2:7" x14ac:dyDescent="0.25">
      <c r="B17" s="207"/>
      <c r="C17" s="208" t="s">
        <v>700</v>
      </c>
      <c r="D17" s="208" t="s">
        <v>701</v>
      </c>
      <c r="E17" s="209" t="s">
        <v>674</v>
      </c>
      <c r="F17" s="209" t="s">
        <v>702</v>
      </c>
      <c r="G17" s="210"/>
    </row>
    <row r="18" spans="2:7" ht="30" x14ac:dyDescent="0.25">
      <c r="B18" s="211" t="s">
        <v>703</v>
      </c>
      <c r="C18" s="212" t="s">
        <v>704</v>
      </c>
      <c r="D18" s="212" t="s">
        <v>705</v>
      </c>
      <c r="E18" s="213"/>
      <c r="F18" s="214" t="s">
        <v>706</v>
      </c>
      <c r="G18" s="215"/>
    </row>
    <row r="19" spans="2:7" ht="23.25" customHeight="1" x14ac:dyDescent="0.25">
      <c r="B19" s="211" t="s">
        <v>707</v>
      </c>
      <c r="C19" s="216" t="s">
        <v>474</v>
      </c>
      <c r="D19" s="217" t="s">
        <v>780</v>
      </c>
      <c r="E19" s="218"/>
      <c r="F19" s="219"/>
      <c r="G19" s="207"/>
    </row>
    <row r="20" spans="2:7" ht="22.5" customHeight="1" x14ac:dyDescent="0.25">
      <c r="B20" s="211" t="s">
        <v>708</v>
      </c>
      <c r="C20" s="220" t="s">
        <v>709</v>
      </c>
      <c r="D20" s="220" t="s">
        <v>710</v>
      </c>
      <c r="E20" s="220"/>
      <c r="F20" s="220"/>
      <c r="G20" s="221"/>
    </row>
  </sheetData>
  <mergeCells count="8">
    <mergeCell ref="B14:F15"/>
    <mergeCell ref="B16:F16"/>
    <mergeCell ref="B1:E1"/>
    <mergeCell ref="B2:E2"/>
    <mergeCell ref="B4:F4"/>
    <mergeCell ref="B6:B7"/>
    <mergeCell ref="B8:B9"/>
    <mergeCell ref="B10:B1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A1:AD35"/>
  <sheetViews>
    <sheetView view="pageBreakPreview" zoomScale="95" zoomScaleSheetLayoutView="95" workbookViewId="0">
      <selection activeCell="A5" sqref="A5:G6"/>
    </sheetView>
  </sheetViews>
  <sheetFormatPr baseColWidth="10" defaultRowHeight="15" x14ac:dyDescent="0.25"/>
  <cols>
    <col min="1" max="1" width="8.7109375" customWidth="1"/>
    <col min="2" max="2" width="11.28515625" customWidth="1"/>
    <col min="3" max="3" width="7.28515625" customWidth="1"/>
    <col min="4" max="4" width="12.7109375" customWidth="1"/>
    <col min="5" max="5" width="13.42578125" customWidth="1"/>
    <col min="6" max="6" width="14.85546875" customWidth="1"/>
    <col min="7" max="7" width="16.42578125" customWidth="1"/>
  </cols>
  <sheetData>
    <row r="1" spans="1:30" s="2" customFormat="1" ht="16.5" customHeight="1" thickBot="1" x14ac:dyDescent="0.2">
      <c r="A1" s="571"/>
      <c r="B1" s="572"/>
      <c r="C1" s="693"/>
      <c r="D1" s="700" t="s">
        <v>111</v>
      </c>
      <c r="E1" s="701"/>
      <c r="F1" s="702"/>
      <c r="G1" s="119" t="s">
        <v>223</v>
      </c>
      <c r="H1" s="19"/>
      <c r="I1" s="19"/>
      <c r="J1" s="19"/>
      <c r="K1" s="19"/>
      <c r="L1" s="19"/>
      <c r="M1" s="19"/>
      <c r="N1" s="19"/>
      <c r="O1" s="19"/>
      <c r="P1" s="19"/>
      <c r="Q1" s="19"/>
      <c r="R1" s="19"/>
      <c r="S1" s="19"/>
      <c r="T1" s="19"/>
      <c r="U1" s="19"/>
      <c r="V1" s="19"/>
      <c r="W1" s="19"/>
      <c r="X1" s="19"/>
      <c r="Y1" s="19"/>
      <c r="Z1" s="19"/>
      <c r="AA1" s="19"/>
      <c r="AB1" s="19"/>
      <c r="AC1" s="19"/>
      <c r="AD1" s="19"/>
    </row>
    <row r="2" spans="1:30" s="2" customFormat="1" ht="16.5" thickBot="1" x14ac:dyDescent="0.2">
      <c r="A2" s="573"/>
      <c r="B2" s="574"/>
      <c r="C2" s="694"/>
      <c r="D2" s="703"/>
      <c r="E2" s="704"/>
      <c r="F2" s="705"/>
      <c r="G2" s="119" t="s">
        <v>212</v>
      </c>
      <c r="H2" s="19"/>
      <c r="I2" s="19"/>
      <c r="J2" s="19"/>
      <c r="K2" s="19"/>
      <c r="L2" s="19"/>
      <c r="M2" s="19"/>
      <c r="N2" s="19"/>
      <c r="O2" s="19"/>
      <c r="P2" s="19"/>
      <c r="Q2" s="19"/>
      <c r="R2" s="19"/>
      <c r="S2" s="19"/>
      <c r="T2" s="19"/>
      <c r="U2" s="19"/>
      <c r="V2" s="19"/>
      <c r="W2" s="19"/>
      <c r="X2" s="19"/>
      <c r="Y2" s="19"/>
      <c r="Z2" s="19"/>
      <c r="AA2" s="19"/>
      <c r="AB2" s="19"/>
      <c r="AC2" s="19"/>
      <c r="AD2" s="19"/>
    </row>
    <row r="3" spans="1:30" ht="30.75" customHeight="1" thickBot="1" x14ac:dyDescent="0.3">
      <c r="A3" s="575"/>
      <c r="B3" s="576"/>
      <c r="C3" s="695"/>
      <c r="D3" s="690" t="s">
        <v>224</v>
      </c>
      <c r="E3" s="691"/>
      <c r="F3" s="692"/>
      <c r="G3" s="120" t="s">
        <v>213</v>
      </c>
    </row>
    <row r="4" spans="1:30" ht="20.25" customHeight="1" x14ac:dyDescent="0.25">
      <c r="A4" s="689" t="s">
        <v>712</v>
      </c>
      <c r="B4" s="689"/>
      <c r="C4" s="689"/>
      <c r="D4" s="689"/>
      <c r="E4" s="689"/>
      <c r="F4" s="689"/>
      <c r="G4" s="689"/>
    </row>
    <row r="5" spans="1:30" ht="22.5" customHeight="1" x14ac:dyDescent="0.25">
      <c r="A5" s="698" t="s">
        <v>87</v>
      </c>
      <c r="B5" s="698"/>
      <c r="C5" s="698"/>
      <c r="D5" s="698"/>
      <c r="E5" s="698"/>
      <c r="F5" s="698"/>
      <c r="G5" s="698"/>
    </row>
    <row r="6" spans="1:30" ht="15.75" customHeight="1" x14ac:dyDescent="0.25">
      <c r="A6" s="698"/>
      <c r="B6" s="698"/>
      <c r="C6" s="698"/>
      <c r="D6" s="698"/>
      <c r="E6" s="698"/>
      <c r="F6" s="698"/>
      <c r="G6" s="698"/>
    </row>
    <row r="7" spans="1:30" ht="12" customHeight="1" x14ac:dyDescent="0.25">
      <c r="A7" s="9"/>
      <c r="B7" s="9"/>
      <c r="C7" s="9"/>
      <c r="D7" s="9"/>
      <c r="E7" s="9"/>
      <c r="F7" s="9"/>
      <c r="G7" s="9"/>
    </row>
    <row r="8" spans="1:30" ht="24" customHeight="1" x14ac:dyDescent="0.25">
      <c r="A8" s="699" t="s">
        <v>88</v>
      </c>
      <c r="B8" s="699"/>
      <c r="C8" s="699"/>
      <c r="D8" s="699"/>
      <c r="E8" s="699" t="s">
        <v>89</v>
      </c>
      <c r="F8" s="699"/>
      <c r="G8" s="699"/>
    </row>
    <row r="9" spans="1:30" ht="15" customHeight="1" x14ac:dyDescent="0.25">
      <c r="A9" s="697" t="s">
        <v>90</v>
      </c>
      <c r="B9" s="697"/>
      <c r="C9" s="697"/>
      <c r="D9" s="697"/>
      <c r="E9" s="697">
        <v>0</v>
      </c>
      <c r="F9" s="697"/>
      <c r="G9" s="697"/>
    </row>
    <row r="10" spans="1:30" ht="15" customHeight="1" x14ac:dyDescent="0.25">
      <c r="A10" s="697" t="s">
        <v>91</v>
      </c>
      <c r="B10" s="697"/>
      <c r="C10" s="697"/>
      <c r="D10" s="697"/>
      <c r="E10" s="697">
        <v>1</v>
      </c>
      <c r="F10" s="697"/>
      <c r="G10" s="697"/>
    </row>
    <row r="11" spans="1:30" ht="15" customHeight="1" x14ac:dyDescent="0.25">
      <c r="A11" s="697" t="s">
        <v>92</v>
      </c>
      <c r="B11" s="697"/>
      <c r="C11" s="697"/>
      <c r="D11" s="697"/>
      <c r="E11" s="697">
        <v>2</v>
      </c>
      <c r="F11" s="697"/>
      <c r="G11" s="697"/>
    </row>
    <row r="12" spans="1:30" ht="30.75" customHeight="1" x14ac:dyDescent="0.25">
      <c r="A12" s="698" t="s">
        <v>93</v>
      </c>
      <c r="B12" s="698"/>
      <c r="C12" s="698"/>
      <c r="D12" s="698"/>
      <c r="E12" s="698"/>
      <c r="F12" s="698"/>
      <c r="G12" s="698"/>
    </row>
    <row r="13" spans="1:30" ht="24" customHeight="1" x14ac:dyDescent="0.25">
      <c r="A13" s="710"/>
      <c r="B13" s="710"/>
      <c r="C13" s="710"/>
      <c r="D13" s="710"/>
      <c r="E13" s="710"/>
      <c r="F13" s="710"/>
      <c r="G13" s="710"/>
    </row>
    <row r="14" spans="1:30" x14ac:dyDescent="0.25">
      <c r="A14" s="6"/>
      <c r="B14" s="709" t="s">
        <v>83</v>
      </c>
      <c r="C14" s="709"/>
      <c r="D14" s="709"/>
      <c r="E14" s="709"/>
      <c r="F14" s="709"/>
    </row>
    <row r="15" spans="1:30" ht="24" customHeight="1" x14ac:dyDescent="0.25">
      <c r="A15" s="6"/>
      <c r="B15" s="707" t="s">
        <v>82</v>
      </c>
      <c r="C15" s="707"/>
      <c r="D15" s="707"/>
      <c r="E15" s="707"/>
      <c r="F15" s="707"/>
    </row>
    <row r="16" spans="1:30" x14ac:dyDescent="0.25">
      <c r="A16" s="6"/>
      <c r="B16" s="7" t="s">
        <v>76</v>
      </c>
      <c r="C16" s="7" t="s">
        <v>51</v>
      </c>
      <c r="D16" s="708" t="s">
        <v>77</v>
      </c>
      <c r="E16" s="708"/>
      <c r="F16" s="708"/>
    </row>
    <row r="17" spans="1:6" x14ac:dyDescent="0.25">
      <c r="A17" s="6"/>
      <c r="B17" s="7" t="s">
        <v>78</v>
      </c>
      <c r="C17" s="7">
        <v>5</v>
      </c>
      <c r="D17" s="8"/>
      <c r="E17" s="8"/>
      <c r="F17" s="8"/>
    </row>
    <row r="18" spans="1:6" x14ac:dyDescent="0.25">
      <c r="A18" s="6"/>
      <c r="B18" s="7" t="s">
        <v>79</v>
      </c>
      <c r="C18" s="7">
        <v>4</v>
      </c>
      <c r="D18" s="8"/>
      <c r="E18" s="8"/>
      <c r="F18" s="8"/>
    </row>
    <row r="19" spans="1:6" x14ac:dyDescent="0.25">
      <c r="A19" s="6"/>
      <c r="B19" s="7" t="s">
        <v>80</v>
      </c>
      <c r="C19" s="7">
        <v>3</v>
      </c>
      <c r="D19" s="8"/>
      <c r="E19" s="8"/>
      <c r="F19" s="8"/>
    </row>
    <row r="20" spans="1:6" x14ac:dyDescent="0.25">
      <c r="A20" s="6"/>
      <c r="B20" s="7" t="s">
        <v>81</v>
      </c>
      <c r="C20" s="7">
        <v>2</v>
      </c>
      <c r="D20" s="8"/>
      <c r="E20" s="8"/>
      <c r="F20" s="8"/>
    </row>
    <row r="21" spans="1:6" x14ac:dyDescent="0.25">
      <c r="A21" s="6"/>
      <c r="B21" s="7" t="s">
        <v>53</v>
      </c>
      <c r="C21" s="7">
        <v>1</v>
      </c>
      <c r="D21" s="8"/>
      <c r="E21" s="8"/>
      <c r="F21" s="8"/>
    </row>
    <row r="22" spans="1:6" ht="15.75" customHeight="1" x14ac:dyDescent="0.25">
      <c r="A22" s="6"/>
      <c r="B22" s="709" t="s">
        <v>55</v>
      </c>
      <c r="C22" s="709"/>
      <c r="D22" s="7" t="s">
        <v>39</v>
      </c>
      <c r="E22" s="7" t="s">
        <v>40</v>
      </c>
      <c r="F22" s="7" t="s">
        <v>41</v>
      </c>
    </row>
    <row r="23" spans="1:6" x14ac:dyDescent="0.25">
      <c r="A23" s="6"/>
      <c r="B23" s="709" t="s">
        <v>51</v>
      </c>
      <c r="C23" s="709"/>
      <c r="D23" s="7">
        <v>3</v>
      </c>
      <c r="E23" s="7">
        <v>4</v>
      </c>
      <c r="F23" s="7">
        <v>5</v>
      </c>
    </row>
    <row r="24" spans="1:6" x14ac:dyDescent="0.25">
      <c r="A24" s="6"/>
      <c r="B24" s="6" t="s">
        <v>85</v>
      </c>
      <c r="C24" s="6"/>
      <c r="D24" s="6"/>
      <c r="E24" s="6"/>
      <c r="F24" s="6"/>
    </row>
    <row r="25" spans="1:6" x14ac:dyDescent="0.25">
      <c r="A25" s="6"/>
      <c r="B25" s="6"/>
      <c r="C25" s="6"/>
      <c r="D25" s="6"/>
      <c r="E25" s="6"/>
      <c r="F25" s="6"/>
    </row>
    <row r="26" spans="1:6" ht="21" customHeight="1" x14ac:dyDescent="0.25">
      <c r="A26" s="696" t="s">
        <v>84</v>
      </c>
      <c r="B26" s="707" t="s">
        <v>82</v>
      </c>
      <c r="C26" s="707"/>
      <c r="D26" s="707"/>
      <c r="E26" s="707"/>
      <c r="F26" s="707"/>
    </row>
    <row r="27" spans="1:6" x14ac:dyDescent="0.25">
      <c r="A27" s="696"/>
      <c r="B27" s="7" t="s">
        <v>76</v>
      </c>
      <c r="C27" s="7" t="s">
        <v>51</v>
      </c>
      <c r="D27" s="708" t="s">
        <v>77</v>
      </c>
      <c r="E27" s="708"/>
      <c r="F27" s="708"/>
    </row>
    <row r="28" spans="1:6" x14ac:dyDescent="0.25">
      <c r="A28" s="696"/>
      <c r="B28" s="7" t="s">
        <v>78</v>
      </c>
      <c r="C28" s="7">
        <v>5</v>
      </c>
      <c r="D28" s="8"/>
      <c r="E28" s="8"/>
      <c r="F28" s="8"/>
    </row>
    <row r="29" spans="1:6" x14ac:dyDescent="0.25">
      <c r="A29" s="696"/>
      <c r="B29" s="7" t="s">
        <v>79</v>
      </c>
      <c r="C29" s="7">
        <v>4</v>
      </c>
      <c r="D29" s="8"/>
      <c r="E29" s="8"/>
      <c r="F29" s="8"/>
    </row>
    <row r="30" spans="1:6" x14ac:dyDescent="0.25">
      <c r="A30" s="696"/>
      <c r="B30" s="7" t="s">
        <v>80</v>
      </c>
      <c r="C30" s="7">
        <v>3</v>
      </c>
      <c r="D30" s="8"/>
      <c r="E30" s="8"/>
      <c r="F30" s="8"/>
    </row>
    <row r="31" spans="1:6" x14ac:dyDescent="0.25">
      <c r="A31" s="696"/>
      <c r="B31" s="7" t="s">
        <v>81</v>
      </c>
      <c r="C31" s="7">
        <v>2</v>
      </c>
      <c r="D31" s="8"/>
      <c r="E31" s="8"/>
      <c r="F31" s="8"/>
    </row>
    <row r="32" spans="1:6" x14ac:dyDescent="0.25">
      <c r="A32" s="696"/>
      <c r="B32" s="7" t="s">
        <v>53</v>
      </c>
      <c r="C32" s="7">
        <v>1</v>
      </c>
      <c r="D32" s="8"/>
      <c r="E32" s="8"/>
      <c r="F32" s="8"/>
    </row>
    <row r="33" spans="1:6" x14ac:dyDescent="0.25">
      <c r="A33" s="696"/>
      <c r="B33" s="709" t="s">
        <v>55</v>
      </c>
      <c r="C33" s="709"/>
      <c r="D33" s="7" t="s">
        <v>39</v>
      </c>
      <c r="E33" s="7" t="s">
        <v>40</v>
      </c>
      <c r="F33" s="7" t="s">
        <v>41</v>
      </c>
    </row>
    <row r="34" spans="1:6" x14ac:dyDescent="0.25">
      <c r="A34" s="696"/>
      <c r="B34" s="709" t="s">
        <v>51</v>
      </c>
      <c r="C34" s="709"/>
      <c r="D34" s="7">
        <v>3</v>
      </c>
      <c r="E34" s="7">
        <v>4</v>
      </c>
      <c r="F34" s="7">
        <v>5</v>
      </c>
    </row>
    <row r="35" spans="1:6" x14ac:dyDescent="0.25">
      <c r="B35" s="706" t="s">
        <v>86</v>
      </c>
      <c r="C35" s="706"/>
      <c r="D35" s="706"/>
      <c r="E35" s="706"/>
      <c r="F35" s="706"/>
    </row>
  </sheetData>
  <mergeCells count="27">
    <mergeCell ref="B35:F35"/>
    <mergeCell ref="B26:F26"/>
    <mergeCell ref="D27:F27"/>
    <mergeCell ref="A12:G12"/>
    <mergeCell ref="B22:C22"/>
    <mergeCell ref="B23:C23"/>
    <mergeCell ref="B15:F15"/>
    <mergeCell ref="B33:C33"/>
    <mergeCell ref="B34:C34"/>
    <mergeCell ref="A13:D13"/>
    <mergeCell ref="E13:G13"/>
    <mergeCell ref="D16:F16"/>
    <mergeCell ref="B14:F14"/>
    <mergeCell ref="A4:G4"/>
    <mergeCell ref="D3:F3"/>
    <mergeCell ref="A1:C3"/>
    <mergeCell ref="A26:A34"/>
    <mergeCell ref="A9:D9"/>
    <mergeCell ref="E9:G9"/>
    <mergeCell ref="A10:D10"/>
    <mergeCell ref="E10:G10"/>
    <mergeCell ref="A11:D11"/>
    <mergeCell ref="E11:G11"/>
    <mergeCell ref="A5:G6"/>
    <mergeCell ref="A8:D8"/>
    <mergeCell ref="E8:G8"/>
    <mergeCell ref="D1:F2"/>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AD47"/>
  <sheetViews>
    <sheetView view="pageBreakPreview" zoomScale="96" zoomScaleSheetLayoutView="96" workbookViewId="0">
      <selection activeCell="A5" sqref="A5:A6"/>
    </sheetView>
  </sheetViews>
  <sheetFormatPr baseColWidth="10" defaultRowHeight="15" x14ac:dyDescent="0.25"/>
  <cols>
    <col min="1" max="1" width="5.140625" customWidth="1"/>
    <col min="2" max="2" width="49.5703125" customWidth="1"/>
    <col min="3" max="6" width="3.7109375" customWidth="1"/>
    <col min="7" max="8" width="4.7109375" customWidth="1"/>
    <col min="9" max="10" width="3.7109375" customWidth="1"/>
    <col min="11" max="11" width="22.7109375" customWidth="1"/>
    <col min="12" max="12" width="11.85546875" customWidth="1"/>
    <col min="13" max="13" width="12.7109375" customWidth="1"/>
  </cols>
  <sheetData>
    <row r="1" spans="1:30" s="2" customFormat="1" ht="16.5" customHeight="1" thickBot="1" x14ac:dyDescent="0.2">
      <c r="A1" s="574"/>
      <c r="B1" s="574"/>
      <c r="C1" s="602" t="s">
        <v>111</v>
      </c>
      <c r="D1" s="603"/>
      <c r="E1" s="603"/>
      <c r="F1" s="603"/>
      <c r="G1" s="603"/>
      <c r="H1" s="603"/>
      <c r="I1" s="603"/>
      <c r="J1" s="603"/>
      <c r="K1" s="627"/>
      <c r="L1" s="636" t="s">
        <v>225</v>
      </c>
      <c r="M1" s="638"/>
      <c r="N1" s="19"/>
      <c r="O1" s="19"/>
      <c r="P1" s="19"/>
      <c r="Q1" s="19"/>
      <c r="R1" s="19"/>
      <c r="S1" s="19"/>
      <c r="T1" s="19"/>
      <c r="U1" s="19"/>
      <c r="V1" s="19"/>
      <c r="W1" s="19"/>
      <c r="X1" s="19"/>
      <c r="Y1" s="19"/>
      <c r="Z1" s="19"/>
      <c r="AA1" s="19"/>
      <c r="AB1" s="19"/>
      <c r="AC1" s="19"/>
      <c r="AD1" s="19"/>
    </row>
    <row r="2" spans="1:30" s="2" customFormat="1" ht="16.5" customHeight="1" thickBot="1" x14ac:dyDescent="0.2">
      <c r="A2" s="574"/>
      <c r="B2" s="574"/>
      <c r="C2" s="604"/>
      <c r="D2" s="605"/>
      <c r="E2" s="605"/>
      <c r="F2" s="605"/>
      <c r="G2" s="605"/>
      <c r="H2" s="605"/>
      <c r="I2" s="605"/>
      <c r="J2" s="605"/>
      <c r="K2" s="628"/>
      <c r="L2" s="636" t="s">
        <v>212</v>
      </c>
      <c r="M2" s="638"/>
      <c r="N2" s="19"/>
      <c r="O2" s="19"/>
      <c r="P2" s="19"/>
      <c r="Q2" s="19"/>
      <c r="R2" s="19"/>
      <c r="S2" s="19"/>
      <c r="T2" s="19"/>
      <c r="U2" s="19"/>
      <c r="V2" s="19"/>
      <c r="W2" s="19"/>
      <c r="X2" s="19"/>
      <c r="Y2" s="19"/>
      <c r="Z2" s="19"/>
      <c r="AA2" s="19"/>
      <c r="AB2" s="19"/>
      <c r="AC2" s="19"/>
      <c r="AD2" s="19"/>
    </row>
    <row r="3" spans="1:30" ht="23.25" customHeight="1" thickBot="1" x14ac:dyDescent="0.3">
      <c r="A3" s="714"/>
      <c r="B3" s="714"/>
      <c r="C3" s="711" t="s">
        <v>177</v>
      </c>
      <c r="D3" s="713"/>
      <c r="E3" s="713"/>
      <c r="F3" s="713"/>
      <c r="G3" s="713"/>
      <c r="H3" s="713"/>
      <c r="I3" s="713"/>
      <c r="J3" s="713"/>
      <c r="K3" s="712"/>
      <c r="L3" s="711" t="s">
        <v>213</v>
      </c>
      <c r="M3" s="712"/>
    </row>
    <row r="4" spans="1:30" ht="17.25" customHeight="1" x14ac:dyDescent="0.25">
      <c r="A4" s="722" t="s">
        <v>665</v>
      </c>
      <c r="B4" s="723"/>
      <c r="C4" s="21"/>
      <c r="D4" s="21"/>
      <c r="E4" s="21"/>
      <c r="F4" s="21"/>
      <c r="G4" s="21"/>
      <c r="H4" s="21"/>
      <c r="I4" s="21"/>
      <c r="J4" s="22"/>
      <c r="K4" s="715" t="s">
        <v>103</v>
      </c>
      <c r="L4" s="716"/>
      <c r="M4" s="717"/>
    </row>
    <row r="5" spans="1:30" ht="123.75" customHeight="1" x14ac:dyDescent="0.25">
      <c r="A5" s="718" t="s">
        <v>101</v>
      </c>
      <c r="B5" s="718" t="s">
        <v>0</v>
      </c>
      <c r="C5" s="720" t="s">
        <v>104</v>
      </c>
      <c r="D5" s="721"/>
      <c r="E5" s="720" t="s">
        <v>105</v>
      </c>
      <c r="F5" s="721"/>
      <c r="G5" s="720" t="s">
        <v>106</v>
      </c>
      <c r="H5" s="721"/>
      <c r="I5" s="720" t="s">
        <v>107</v>
      </c>
      <c r="J5" s="721"/>
      <c r="K5" s="718" t="s">
        <v>94</v>
      </c>
      <c r="L5" s="718" t="s">
        <v>95</v>
      </c>
      <c r="M5" s="718" t="s">
        <v>108</v>
      </c>
    </row>
    <row r="6" spans="1:30" ht="15" customHeight="1" x14ac:dyDescent="0.25">
      <c r="A6" s="719"/>
      <c r="B6" s="719"/>
      <c r="C6" s="121" t="s">
        <v>8</v>
      </c>
      <c r="D6" s="121" t="s">
        <v>9</v>
      </c>
      <c r="E6" s="121" t="s">
        <v>8</v>
      </c>
      <c r="F6" s="121" t="s">
        <v>9</v>
      </c>
      <c r="G6" s="121" t="s">
        <v>8</v>
      </c>
      <c r="H6" s="121" t="s">
        <v>9</v>
      </c>
      <c r="I6" s="121" t="s">
        <v>8</v>
      </c>
      <c r="J6" s="121" t="s">
        <v>9</v>
      </c>
      <c r="K6" s="719"/>
      <c r="L6" s="719"/>
      <c r="M6" s="719"/>
    </row>
    <row r="7" spans="1:30" ht="15" customHeight="1" x14ac:dyDescent="0.25">
      <c r="A7" s="95"/>
      <c r="B7" s="95" t="s">
        <v>100</v>
      </c>
      <c r="C7" s="70"/>
      <c r="D7" s="70"/>
      <c r="E7" s="70"/>
      <c r="F7" s="70"/>
      <c r="G7" s="70"/>
      <c r="H7" s="70"/>
      <c r="I7" s="70"/>
      <c r="J7" s="70"/>
      <c r="K7" s="122"/>
      <c r="L7" s="122"/>
      <c r="M7" s="122"/>
    </row>
    <row r="8" spans="1:30" x14ac:dyDescent="0.25">
      <c r="A8" s="14">
        <v>1</v>
      </c>
      <c r="B8" s="15"/>
      <c r="C8" s="4"/>
      <c r="D8" s="4"/>
      <c r="E8" s="4"/>
      <c r="F8" s="4"/>
      <c r="G8" s="4"/>
      <c r="H8" s="4"/>
      <c r="I8" s="4"/>
      <c r="J8" s="4"/>
      <c r="K8" s="1"/>
      <c r="L8" s="1"/>
      <c r="M8" s="1"/>
    </row>
    <row r="9" spans="1:30" x14ac:dyDescent="0.25">
      <c r="A9" s="14">
        <v>2</v>
      </c>
      <c r="B9" s="15"/>
      <c r="C9" s="4"/>
      <c r="D9" s="4"/>
      <c r="E9" s="4"/>
      <c r="F9" s="4"/>
      <c r="G9" s="4"/>
      <c r="H9" s="4"/>
      <c r="I9" s="4"/>
      <c r="J9" s="4"/>
      <c r="K9" s="1"/>
      <c r="L9" s="1"/>
      <c r="M9" s="1"/>
    </row>
    <row r="10" spans="1:30" hidden="1" x14ac:dyDescent="0.25">
      <c r="A10" s="14"/>
      <c r="B10" s="15"/>
      <c r="C10" s="4"/>
      <c r="D10" s="4"/>
      <c r="E10" s="4"/>
      <c r="F10" s="4"/>
      <c r="G10" s="4"/>
      <c r="H10" s="4"/>
      <c r="I10" s="4"/>
      <c r="J10" s="4"/>
      <c r="K10" s="1"/>
      <c r="L10" s="1"/>
      <c r="M10" s="1"/>
    </row>
    <row r="11" spans="1:30" hidden="1" x14ac:dyDescent="0.25">
      <c r="A11" s="14"/>
      <c r="B11" s="15"/>
      <c r="C11" s="4"/>
      <c r="D11" s="4"/>
      <c r="E11" s="4"/>
      <c r="F11" s="4"/>
      <c r="G11" s="4"/>
      <c r="H11" s="4"/>
      <c r="I11" s="4"/>
      <c r="J11" s="4"/>
      <c r="K11" s="1"/>
      <c r="L11" s="1"/>
      <c r="M11" s="1"/>
    </row>
    <row r="12" spans="1:30" hidden="1" x14ac:dyDescent="0.25">
      <c r="A12" s="14"/>
      <c r="B12" s="15"/>
      <c r="C12" s="4"/>
      <c r="D12" s="4"/>
      <c r="E12" s="4"/>
      <c r="F12" s="4"/>
      <c r="G12" s="4"/>
      <c r="H12" s="4"/>
      <c r="I12" s="4"/>
      <c r="J12" s="4"/>
      <c r="K12" s="1"/>
      <c r="L12" s="1"/>
      <c r="M12" s="1"/>
    </row>
    <row r="13" spans="1:30" hidden="1" x14ac:dyDescent="0.25">
      <c r="A13" s="14"/>
      <c r="B13" s="15"/>
      <c r="C13" s="4"/>
      <c r="D13" s="4"/>
      <c r="E13" s="4"/>
      <c r="F13" s="4"/>
      <c r="G13" s="4"/>
      <c r="H13" s="4"/>
      <c r="I13" s="4"/>
      <c r="J13" s="4"/>
      <c r="K13" s="1"/>
      <c r="L13" s="1"/>
      <c r="M13" s="1"/>
    </row>
    <row r="14" spans="1:30" x14ac:dyDescent="0.25">
      <c r="A14" s="14"/>
      <c r="B14" s="95" t="s">
        <v>264</v>
      </c>
      <c r="C14" s="122"/>
      <c r="D14" s="122"/>
      <c r="E14" s="122"/>
      <c r="F14" s="122"/>
      <c r="G14" s="122"/>
      <c r="H14" s="122"/>
      <c r="I14" s="122"/>
      <c r="J14" s="122"/>
      <c r="K14" s="122"/>
      <c r="L14" s="122"/>
      <c r="M14" s="122"/>
    </row>
    <row r="15" spans="1:30" x14ac:dyDescent="0.25">
      <c r="A15" s="14">
        <v>3</v>
      </c>
      <c r="B15" s="5"/>
      <c r="C15" s="1"/>
      <c r="D15" s="1"/>
      <c r="E15" s="1"/>
      <c r="F15" s="1"/>
      <c r="G15" s="1"/>
      <c r="H15" s="1"/>
      <c r="I15" s="1"/>
      <c r="J15" s="1"/>
      <c r="K15" s="1"/>
      <c r="L15" s="1"/>
      <c r="M15" s="1"/>
    </row>
    <row r="16" spans="1:30" x14ac:dyDescent="0.25">
      <c r="A16" s="14">
        <v>4</v>
      </c>
      <c r="B16" s="5"/>
      <c r="C16" s="1"/>
      <c r="D16" s="1"/>
      <c r="E16" s="1"/>
      <c r="F16" s="1"/>
      <c r="G16" s="1"/>
      <c r="H16" s="1"/>
      <c r="I16" s="1"/>
      <c r="J16" s="1"/>
      <c r="K16" s="1"/>
      <c r="L16" s="1"/>
      <c r="M16" s="1"/>
    </row>
    <row r="17" spans="1:13" x14ac:dyDescent="0.25">
      <c r="A17" s="14"/>
      <c r="B17" s="95" t="s">
        <v>143</v>
      </c>
      <c r="C17" s="122"/>
      <c r="D17" s="122"/>
      <c r="E17" s="122"/>
      <c r="F17" s="122"/>
      <c r="G17" s="122"/>
      <c r="H17" s="122"/>
      <c r="I17" s="122"/>
      <c r="J17" s="122"/>
      <c r="K17" s="122"/>
      <c r="L17" s="122"/>
      <c r="M17" s="122"/>
    </row>
    <row r="18" spans="1:13" ht="24.75" customHeight="1" x14ac:dyDescent="0.25">
      <c r="A18" s="14">
        <v>5</v>
      </c>
      <c r="B18" s="5"/>
      <c r="C18" s="1"/>
      <c r="D18" s="1"/>
      <c r="E18" s="1"/>
      <c r="F18" s="1"/>
      <c r="G18" s="1"/>
      <c r="H18" s="1"/>
      <c r="I18" s="1"/>
      <c r="J18" s="1"/>
      <c r="K18" s="1"/>
      <c r="L18" s="1"/>
      <c r="M18" s="1"/>
    </row>
    <row r="19" spans="1:13" x14ac:dyDescent="0.25">
      <c r="A19" s="14">
        <v>6</v>
      </c>
      <c r="B19" s="5"/>
      <c r="C19" s="1"/>
      <c r="D19" s="1"/>
      <c r="E19" s="1"/>
      <c r="F19" s="1"/>
      <c r="G19" s="1"/>
      <c r="H19" s="1"/>
      <c r="I19" s="1"/>
      <c r="J19" s="1"/>
      <c r="K19" s="1"/>
      <c r="L19" s="1"/>
      <c r="M19" s="1"/>
    </row>
    <row r="20" spans="1:13" x14ac:dyDescent="0.25">
      <c r="A20" s="14">
        <v>7</v>
      </c>
      <c r="B20" s="5"/>
      <c r="C20" s="1"/>
      <c r="D20" s="1"/>
      <c r="E20" s="1"/>
      <c r="F20" s="1"/>
      <c r="G20" s="1"/>
      <c r="H20" s="1"/>
      <c r="I20" s="1"/>
      <c r="J20" s="1"/>
      <c r="K20" s="1"/>
      <c r="L20" s="1"/>
      <c r="M20" s="1"/>
    </row>
    <row r="21" spans="1:13" x14ac:dyDescent="0.25">
      <c r="A21" s="14">
        <v>8</v>
      </c>
      <c r="B21" s="5"/>
      <c r="C21" s="1"/>
      <c r="D21" s="1"/>
      <c r="E21" s="1"/>
      <c r="F21" s="1"/>
      <c r="G21" s="1"/>
      <c r="H21" s="1"/>
      <c r="I21" s="1"/>
      <c r="J21" s="1"/>
      <c r="K21" s="1"/>
      <c r="L21" s="1"/>
      <c r="M21" s="1"/>
    </row>
    <row r="22" spans="1:13" x14ac:dyDescent="0.25">
      <c r="A22" s="14">
        <v>9</v>
      </c>
      <c r="B22" s="5"/>
      <c r="C22" s="1"/>
      <c r="D22" s="1"/>
      <c r="E22" s="1"/>
      <c r="F22" s="1"/>
      <c r="G22" s="1"/>
      <c r="H22" s="1"/>
      <c r="I22" s="1"/>
      <c r="J22" s="1"/>
      <c r="K22" s="1"/>
      <c r="L22" s="1"/>
      <c r="M22" s="1"/>
    </row>
    <row r="23" spans="1:13" x14ac:dyDescent="0.25">
      <c r="A23" s="14">
        <v>10</v>
      </c>
      <c r="B23" s="5"/>
      <c r="C23" s="1"/>
      <c r="D23" s="1"/>
      <c r="E23" s="1"/>
      <c r="F23" s="1"/>
      <c r="G23" s="1"/>
      <c r="H23" s="1"/>
      <c r="I23" s="1"/>
      <c r="J23" s="1"/>
      <c r="K23" s="1"/>
      <c r="L23" s="1"/>
      <c r="M23" s="1"/>
    </row>
    <row r="24" spans="1:13" x14ac:dyDescent="0.25">
      <c r="A24" s="14">
        <v>11</v>
      </c>
      <c r="B24" s="5"/>
      <c r="C24" s="1"/>
      <c r="D24" s="1"/>
      <c r="E24" s="1"/>
      <c r="F24" s="1"/>
      <c r="G24" s="1"/>
      <c r="H24" s="1"/>
      <c r="I24" s="1"/>
      <c r="J24" s="1"/>
      <c r="K24" s="1"/>
      <c r="L24" s="1"/>
      <c r="M24" s="1"/>
    </row>
    <row r="25" spans="1:13" x14ac:dyDescent="0.25">
      <c r="A25" s="14">
        <v>12</v>
      </c>
      <c r="B25" s="5"/>
      <c r="C25" s="1"/>
      <c r="D25" s="1"/>
      <c r="E25" s="1"/>
      <c r="F25" s="1"/>
      <c r="G25" s="1"/>
      <c r="H25" s="1"/>
      <c r="I25" s="1"/>
      <c r="J25" s="1"/>
      <c r="K25" s="1"/>
      <c r="L25" s="1"/>
      <c r="M25" s="1"/>
    </row>
    <row r="26" spans="1:13" x14ac:dyDescent="0.25">
      <c r="A26" s="14">
        <v>13</v>
      </c>
      <c r="B26" s="5"/>
      <c r="C26" s="1"/>
      <c r="D26" s="1"/>
      <c r="E26" s="1"/>
      <c r="F26" s="1"/>
      <c r="G26" s="1"/>
      <c r="H26" s="1"/>
      <c r="I26" s="1"/>
      <c r="J26" s="1"/>
      <c r="K26" s="1"/>
      <c r="L26" s="1"/>
      <c r="M26" s="1"/>
    </row>
    <row r="27" spans="1:13" x14ac:dyDescent="0.25">
      <c r="A27" s="14">
        <v>14</v>
      </c>
      <c r="B27" s="5"/>
      <c r="C27" s="1"/>
      <c r="D27" s="1"/>
      <c r="E27" s="1"/>
      <c r="F27" s="1"/>
      <c r="G27" s="1"/>
      <c r="H27" s="1"/>
      <c r="I27" s="1"/>
      <c r="J27" s="1"/>
      <c r="K27" s="1"/>
      <c r="L27" s="1"/>
      <c r="M27" s="1"/>
    </row>
    <row r="28" spans="1:13" ht="23.25" customHeight="1" x14ac:dyDescent="0.25">
      <c r="A28" s="725" t="s">
        <v>176</v>
      </c>
      <c r="B28" s="725"/>
      <c r="C28" s="725"/>
      <c r="D28" s="725"/>
      <c r="E28" s="725"/>
      <c r="F28" s="725"/>
      <c r="G28" s="725"/>
      <c r="H28" s="725"/>
      <c r="I28" s="725"/>
      <c r="J28" s="725"/>
      <c r="K28" s="725"/>
      <c r="L28" s="725"/>
      <c r="M28" s="725"/>
    </row>
    <row r="29" spans="1:13" ht="17.25" customHeight="1" x14ac:dyDescent="0.25">
      <c r="A29" s="16"/>
      <c r="B29" s="17" t="s">
        <v>175</v>
      </c>
      <c r="C29" s="17"/>
      <c r="D29" s="17"/>
      <c r="E29" s="17"/>
      <c r="F29" s="17"/>
      <c r="G29" s="17"/>
      <c r="H29" s="17"/>
      <c r="I29" s="17"/>
      <c r="J29" s="18"/>
      <c r="K29" s="722" t="s">
        <v>103</v>
      </c>
      <c r="L29" s="723"/>
      <c r="M29" s="726"/>
    </row>
    <row r="30" spans="1:13" ht="123.75" customHeight="1" x14ac:dyDescent="0.25">
      <c r="A30" s="718" t="s">
        <v>101</v>
      </c>
      <c r="B30" s="718" t="s">
        <v>0</v>
      </c>
      <c r="C30" s="720" t="s">
        <v>104</v>
      </c>
      <c r="D30" s="721"/>
      <c r="E30" s="720" t="s">
        <v>105</v>
      </c>
      <c r="F30" s="721"/>
      <c r="G30" s="720" t="s">
        <v>106</v>
      </c>
      <c r="H30" s="721"/>
      <c r="I30" s="720" t="s">
        <v>107</v>
      </c>
      <c r="J30" s="721"/>
      <c r="K30" s="718" t="s">
        <v>94</v>
      </c>
      <c r="L30" s="718" t="s">
        <v>95</v>
      </c>
      <c r="M30" s="718" t="s">
        <v>108</v>
      </c>
    </row>
    <row r="31" spans="1:13" ht="15" customHeight="1" x14ac:dyDescent="0.25">
      <c r="A31" s="719"/>
      <c r="B31" s="719"/>
      <c r="C31" s="121" t="s">
        <v>8</v>
      </c>
      <c r="D31" s="121" t="s">
        <v>9</v>
      </c>
      <c r="E31" s="121" t="s">
        <v>8</v>
      </c>
      <c r="F31" s="121" t="s">
        <v>9</v>
      </c>
      <c r="G31" s="121" t="s">
        <v>8</v>
      </c>
      <c r="H31" s="121" t="s">
        <v>9</v>
      </c>
      <c r="I31" s="121" t="s">
        <v>8</v>
      </c>
      <c r="J31" s="121" t="s">
        <v>9</v>
      </c>
      <c r="K31" s="719"/>
      <c r="L31" s="719"/>
      <c r="M31" s="719"/>
    </row>
    <row r="32" spans="1:13" x14ac:dyDescent="0.25">
      <c r="A32" s="14"/>
      <c r="B32" s="95"/>
      <c r="C32" s="122"/>
      <c r="D32" s="122"/>
      <c r="E32" s="122"/>
      <c r="F32" s="122"/>
      <c r="G32" s="122"/>
      <c r="H32" s="122"/>
      <c r="I32" s="122"/>
      <c r="J32" s="122"/>
      <c r="K32" s="122"/>
      <c r="L32" s="122"/>
      <c r="M32" s="122"/>
    </row>
    <row r="33" spans="1:13" ht="24" customHeight="1" x14ac:dyDescent="0.25">
      <c r="A33" s="14"/>
      <c r="B33" s="5"/>
      <c r="C33" s="1"/>
      <c r="D33" s="1"/>
      <c r="E33" s="1"/>
      <c r="F33" s="1"/>
      <c r="G33" s="1"/>
      <c r="H33" s="1"/>
      <c r="I33" s="1"/>
      <c r="J33" s="1"/>
      <c r="K33" s="1"/>
      <c r="L33" s="1"/>
      <c r="M33" s="1"/>
    </row>
    <row r="34" spans="1:13" x14ac:dyDescent="0.25">
      <c r="A34" s="14"/>
      <c r="B34" s="5"/>
      <c r="C34" s="1"/>
      <c r="D34" s="1"/>
      <c r="E34" s="1"/>
      <c r="F34" s="1"/>
      <c r="G34" s="1"/>
      <c r="H34" s="1"/>
      <c r="I34" s="1"/>
      <c r="J34" s="1"/>
      <c r="K34" s="1"/>
      <c r="L34" s="1"/>
      <c r="M34" s="1"/>
    </row>
    <row r="35" spans="1:13" x14ac:dyDescent="0.25">
      <c r="A35" s="14"/>
      <c r="B35" s="5"/>
      <c r="C35" s="1"/>
      <c r="D35" s="1"/>
      <c r="E35" s="1"/>
      <c r="F35" s="1"/>
      <c r="G35" s="1"/>
      <c r="H35" s="1"/>
      <c r="I35" s="1"/>
      <c r="J35" s="1"/>
      <c r="K35" s="1"/>
      <c r="L35" s="1"/>
      <c r="M35" s="1"/>
    </row>
    <row r="36" spans="1:13" ht="23.25" customHeight="1" x14ac:dyDescent="0.25">
      <c r="A36" s="14"/>
      <c r="B36" s="5"/>
      <c r="C36" s="1"/>
      <c r="D36" s="1"/>
      <c r="E36" s="1"/>
      <c r="F36" s="1"/>
      <c r="G36" s="1"/>
      <c r="H36" s="1"/>
      <c r="I36" s="1"/>
      <c r="J36" s="1"/>
      <c r="K36" s="1"/>
      <c r="L36" s="1"/>
      <c r="M36" s="1"/>
    </row>
    <row r="37" spans="1:13" ht="57.75" customHeight="1" x14ac:dyDescent="0.25">
      <c r="A37" s="14"/>
      <c r="B37" s="123"/>
      <c r="C37" s="124"/>
      <c r="D37" s="124"/>
      <c r="E37" s="124"/>
      <c r="F37" s="124"/>
      <c r="G37" s="124"/>
      <c r="H37" s="124"/>
      <c r="I37" s="124"/>
      <c r="J37" s="124"/>
      <c r="K37" s="124"/>
      <c r="L37" s="124"/>
      <c r="M37" s="124"/>
    </row>
    <row r="38" spans="1:13" x14ac:dyDescent="0.25">
      <c r="A38" s="14"/>
      <c r="B38" s="95"/>
      <c r="C38" s="122"/>
      <c r="D38" s="122"/>
      <c r="E38" s="122"/>
      <c r="F38" s="122"/>
      <c r="G38" s="122"/>
      <c r="H38" s="122"/>
      <c r="I38" s="122"/>
      <c r="J38" s="122"/>
      <c r="K38" s="122"/>
      <c r="L38" s="122"/>
      <c r="M38" s="122"/>
    </row>
    <row r="39" spans="1:13" ht="22.5" customHeight="1" x14ac:dyDescent="0.25">
      <c r="A39" s="14"/>
      <c r="B39" s="5"/>
      <c r="C39" s="1"/>
      <c r="D39" s="1"/>
      <c r="E39" s="1"/>
      <c r="F39" s="1"/>
      <c r="G39" s="1"/>
      <c r="H39" s="1"/>
      <c r="I39" s="1"/>
      <c r="J39" s="1"/>
      <c r="K39" s="1"/>
      <c r="L39" s="1"/>
      <c r="M39" s="1"/>
    </row>
    <row r="40" spans="1:13" x14ac:dyDescent="0.25">
      <c r="A40" s="14"/>
      <c r="B40" s="95"/>
      <c r="C40" s="122"/>
      <c r="D40" s="122"/>
      <c r="E40" s="122"/>
      <c r="F40" s="122"/>
      <c r="G40" s="122"/>
      <c r="H40" s="122"/>
      <c r="I40" s="122"/>
      <c r="J40" s="122"/>
      <c r="K40" s="122"/>
      <c r="L40" s="122"/>
      <c r="M40" s="122"/>
    </row>
    <row r="41" spans="1:13" x14ac:dyDescent="0.25">
      <c r="A41" s="14"/>
      <c r="B41" s="5"/>
      <c r="C41" s="1"/>
      <c r="D41" s="1"/>
      <c r="E41" s="1"/>
      <c r="F41" s="1"/>
      <c r="G41" s="1"/>
      <c r="H41" s="1"/>
      <c r="I41" s="1"/>
      <c r="J41" s="1"/>
      <c r="K41" s="1"/>
      <c r="L41" s="1"/>
      <c r="M41" s="1"/>
    </row>
    <row r="42" spans="1:13" x14ac:dyDescent="0.25">
      <c r="A42" s="14"/>
      <c r="B42" s="95"/>
      <c r="C42" s="122"/>
      <c r="D42" s="122"/>
      <c r="E42" s="122"/>
      <c r="F42" s="122"/>
      <c r="G42" s="122"/>
      <c r="H42" s="122"/>
      <c r="I42" s="122"/>
      <c r="J42" s="122"/>
      <c r="K42" s="122"/>
      <c r="L42" s="122"/>
      <c r="M42" s="122"/>
    </row>
    <row r="43" spans="1:13" x14ac:dyDescent="0.25">
      <c r="A43" s="14"/>
      <c r="B43" s="5"/>
      <c r="C43" s="1"/>
      <c r="D43" s="1"/>
      <c r="E43" s="1"/>
      <c r="F43" s="1"/>
      <c r="G43" s="1"/>
      <c r="H43" s="1"/>
      <c r="I43" s="1"/>
      <c r="J43" s="1"/>
      <c r="K43" s="1"/>
      <c r="L43" s="1"/>
      <c r="M43" s="1"/>
    </row>
    <row r="44" spans="1:13" x14ac:dyDescent="0.25">
      <c r="A44" s="14"/>
      <c r="B44" s="5"/>
      <c r="C44" s="1"/>
      <c r="D44" s="1"/>
      <c r="E44" s="1"/>
      <c r="F44" s="1"/>
      <c r="G44" s="1"/>
      <c r="H44" s="1"/>
      <c r="I44" s="1"/>
      <c r="J44" s="1"/>
      <c r="K44" s="1"/>
      <c r="L44" s="1"/>
      <c r="M44" s="1"/>
    </row>
    <row r="45" spans="1:13" x14ac:dyDescent="0.25">
      <c r="A45" s="14"/>
      <c r="B45" s="5"/>
      <c r="C45" s="1"/>
      <c r="D45" s="1"/>
      <c r="E45" s="1"/>
      <c r="F45" s="1"/>
      <c r="G45" s="1"/>
      <c r="H45" s="1"/>
      <c r="I45" s="1"/>
      <c r="J45" s="1"/>
      <c r="K45" s="1"/>
      <c r="L45" s="1"/>
      <c r="M45" s="1"/>
    </row>
    <row r="46" spans="1:13" ht="15" customHeight="1" x14ac:dyDescent="0.25">
      <c r="A46" s="724"/>
      <c r="B46" s="724"/>
      <c r="C46" s="724"/>
      <c r="D46" s="724"/>
      <c r="E46" s="724"/>
      <c r="F46" s="724"/>
      <c r="G46" s="724"/>
      <c r="H46" s="724"/>
      <c r="I46" s="724"/>
      <c r="J46" s="724"/>
      <c r="K46" s="724"/>
      <c r="L46" s="724"/>
      <c r="M46" s="724"/>
    </row>
    <row r="47" spans="1:13" x14ac:dyDescent="0.25">
      <c r="A47" s="724"/>
      <c r="B47" s="724"/>
      <c r="C47" s="724"/>
      <c r="D47" s="724"/>
      <c r="E47" s="724"/>
      <c r="F47" s="724"/>
      <c r="G47" s="724"/>
      <c r="H47" s="724"/>
      <c r="I47" s="724"/>
      <c r="J47" s="724"/>
      <c r="K47" s="724"/>
      <c r="L47" s="724"/>
      <c r="M47" s="724"/>
    </row>
  </sheetData>
  <mergeCells count="29">
    <mergeCell ref="L30:L31"/>
    <mergeCell ref="M30:M31"/>
    <mergeCell ref="A46:M47"/>
    <mergeCell ref="M5:M6"/>
    <mergeCell ref="A28:M28"/>
    <mergeCell ref="K29:M29"/>
    <mergeCell ref="A30:A31"/>
    <mergeCell ref="B30:B31"/>
    <mergeCell ref="C30:D30"/>
    <mergeCell ref="E30:F30"/>
    <mergeCell ref="G30:H30"/>
    <mergeCell ref="I30:J30"/>
    <mergeCell ref="K30:K31"/>
    <mergeCell ref="K4:M4"/>
    <mergeCell ref="A5:A6"/>
    <mergeCell ref="B5:B6"/>
    <mergeCell ref="C5:D5"/>
    <mergeCell ref="E5:F5"/>
    <mergeCell ref="G5:H5"/>
    <mergeCell ref="I5:J5"/>
    <mergeCell ref="K5:K6"/>
    <mergeCell ref="L5:L6"/>
    <mergeCell ref="A4:B4"/>
    <mergeCell ref="L1:M1"/>
    <mergeCell ref="L3:M3"/>
    <mergeCell ref="C3:K3"/>
    <mergeCell ref="A1:B3"/>
    <mergeCell ref="C1:K2"/>
    <mergeCell ref="L2:M2"/>
  </mergeCells>
  <printOptions horizontalCentered="1"/>
  <pageMargins left="0.23622047244094491" right="0.23622047244094491" top="0.74803149606299213" bottom="0.74803149606299213" header="0.31496062992125984" footer="0.31496062992125984"/>
  <pageSetup scale="93" orientation="landscape" r:id="rId1"/>
  <rowBreaks count="1" manualBreakCount="1">
    <brk id="27" min="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79"/>
  <sheetViews>
    <sheetView topLeftCell="A55" zoomScaleNormal="100" workbookViewId="0">
      <selection activeCell="N57" sqref="N57:O60"/>
    </sheetView>
  </sheetViews>
  <sheetFormatPr baseColWidth="10" defaultRowHeight="11.25" x14ac:dyDescent="0.2"/>
  <cols>
    <col min="1" max="1" width="1.140625" style="3" customWidth="1"/>
    <col min="2" max="2" width="11.42578125" style="3" customWidth="1"/>
    <col min="3" max="3" width="9.140625" style="3" customWidth="1"/>
    <col min="4" max="4" width="17.7109375" style="3" customWidth="1"/>
    <col min="5" max="5" width="11.42578125" style="3"/>
    <col min="6" max="6" width="10.85546875" style="3" customWidth="1"/>
    <col min="7" max="7" width="10.140625" style="3" customWidth="1"/>
    <col min="8" max="8" width="8.5703125" style="3" customWidth="1"/>
    <col min="9" max="9" width="11.5703125" style="3" customWidth="1"/>
    <col min="10" max="10" width="10.28515625" style="3" customWidth="1"/>
    <col min="11" max="12" width="12.7109375" style="3" customWidth="1"/>
    <col min="13" max="18" width="11.42578125" style="3"/>
    <col min="19" max="19" width="15.5703125" style="3" customWidth="1"/>
    <col min="20" max="16384" width="11.42578125" style="3"/>
  </cols>
  <sheetData>
    <row r="1" spans="1:55" ht="18.75" customHeight="1" x14ac:dyDescent="0.25">
      <c r="B1" s="848"/>
      <c r="C1" s="849"/>
      <c r="D1" s="849"/>
      <c r="E1" s="849"/>
      <c r="F1" s="854" t="s">
        <v>227</v>
      </c>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t="s">
        <v>226</v>
      </c>
      <c r="AV1" s="854"/>
      <c r="AW1" s="854"/>
      <c r="AX1" s="854"/>
      <c r="AY1" s="854"/>
      <c r="AZ1" s="858"/>
      <c r="BA1" s="23"/>
      <c r="BB1" s="23"/>
      <c r="BC1" s="23"/>
    </row>
    <row r="2" spans="1:55" ht="23.25" customHeight="1" x14ac:dyDescent="0.25">
      <c r="A2" s="24"/>
      <c r="B2" s="850"/>
      <c r="C2" s="851"/>
      <c r="D2" s="851"/>
      <c r="E2" s="851"/>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t="s">
        <v>212</v>
      </c>
      <c r="AV2" s="855"/>
      <c r="AW2" s="855"/>
      <c r="AX2" s="855"/>
      <c r="AY2" s="855"/>
      <c r="AZ2" s="859"/>
      <c r="BA2" s="23"/>
      <c r="BB2" s="23"/>
      <c r="BC2" s="23"/>
    </row>
    <row r="3" spans="1:55" ht="31.5" customHeight="1" thickBot="1" x14ac:dyDescent="0.25">
      <c r="A3" s="125"/>
      <c r="B3" s="852"/>
      <c r="C3" s="853"/>
      <c r="D3" s="853"/>
      <c r="E3" s="853"/>
      <c r="F3" s="856" t="s">
        <v>228</v>
      </c>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t="s">
        <v>213</v>
      </c>
      <c r="AV3" s="856"/>
      <c r="AW3" s="856"/>
      <c r="AX3" s="856"/>
      <c r="AY3" s="856"/>
      <c r="AZ3" s="857"/>
      <c r="BA3" s="23"/>
      <c r="BC3" s="23"/>
    </row>
    <row r="4" spans="1:55" s="23" customFormat="1" ht="18" customHeight="1" x14ac:dyDescent="0.2">
      <c r="A4" s="27"/>
      <c r="B4" s="27"/>
      <c r="C4" s="27"/>
      <c r="D4" s="27"/>
      <c r="E4" s="27"/>
      <c r="F4" s="27"/>
      <c r="G4" s="27"/>
      <c r="H4" s="27"/>
      <c r="I4" s="27"/>
      <c r="J4" s="27"/>
      <c r="K4" s="27"/>
      <c r="L4" s="27"/>
      <c r="M4" s="27"/>
      <c r="N4" s="27"/>
      <c r="O4" s="27"/>
      <c r="P4" s="27"/>
      <c r="Q4" s="27"/>
      <c r="R4" s="27"/>
      <c r="S4" s="27"/>
      <c r="T4" s="27"/>
      <c r="U4" s="27"/>
      <c r="V4" s="27"/>
      <c r="W4" s="27"/>
    </row>
    <row r="5" spans="1:55" x14ac:dyDescent="0.2">
      <c r="A5" s="23"/>
      <c r="B5" s="23"/>
      <c r="C5" s="23"/>
      <c r="D5" s="23"/>
      <c r="E5" s="23"/>
      <c r="F5" s="23"/>
      <c r="G5" s="23"/>
      <c r="H5" s="23"/>
      <c r="I5" s="23"/>
      <c r="J5" s="23"/>
      <c r="K5" s="23"/>
      <c r="L5" s="23"/>
      <c r="M5" s="23"/>
      <c r="N5" s="23"/>
      <c r="O5" s="23"/>
      <c r="P5" s="23"/>
      <c r="Q5" s="23"/>
      <c r="R5" s="23"/>
      <c r="S5" s="23"/>
      <c r="T5" s="28"/>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3.5" customHeight="1" x14ac:dyDescent="0.2">
      <c r="A6" s="787" t="s">
        <v>115</v>
      </c>
      <c r="B6" s="787"/>
      <c r="C6" s="787"/>
      <c r="D6" s="787"/>
      <c r="E6" s="787"/>
      <c r="F6" s="787"/>
      <c r="G6" s="787"/>
      <c r="H6" s="787"/>
      <c r="I6" s="787"/>
      <c r="J6" s="787"/>
      <c r="K6" s="787"/>
      <c r="L6" s="787"/>
      <c r="M6" s="787"/>
      <c r="N6" s="787"/>
      <c r="O6" s="787"/>
      <c r="P6" s="787"/>
      <c r="Q6" s="787"/>
      <c r="R6" s="787"/>
      <c r="S6" s="787"/>
      <c r="T6" s="787"/>
      <c r="U6" s="787"/>
      <c r="V6" s="787"/>
      <c r="W6" s="787"/>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3"/>
      <c r="BB6" s="23"/>
      <c r="BC6" s="23"/>
    </row>
    <row r="7" spans="1:55" s="24" customFormat="1" x14ac:dyDescent="0.2">
      <c r="C7" s="25"/>
    </row>
    <row r="8" spans="1:55" x14ac:dyDescent="0.2">
      <c r="B8" s="847"/>
      <c r="C8" s="847"/>
      <c r="D8" s="847"/>
      <c r="E8" s="847"/>
      <c r="F8" s="847"/>
      <c r="G8" s="847"/>
      <c r="H8" s="847"/>
      <c r="I8" s="847"/>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 thickBot="1" x14ac:dyDescent="0.25">
      <c r="A9" s="23"/>
      <c r="B9" s="23"/>
      <c r="C9" s="23"/>
      <c r="D9" s="23"/>
      <c r="E9" s="23"/>
      <c r="F9" s="23"/>
      <c r="G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3.25" customHeight="1" thickBot="1" x14ac:dyDescent="0.25">
      <c r="A10" s="23"/>
      <c r="B10" s="23"/>
      <c r="C10" s="740"/>
      <c r="D10" s="740"/>
      <c r="E10" s="23"/>
      <c r="F10" s="23"/>
      <c r="G10" s="23"/>
      <c r="H10" s="788" t="s">
        <v>116</v>
      </c>
      <c r="I10" s="789"/>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12" thickBot="1" x14ac:dyDescent="0.25">
      <c r="A11" s="23"/>
      <c r="B11" s="23"/>
      <c r="C11" s="29"/>
      <c r="D11" s="29"/>
      <c r="E11" s="23"/>
      <c r="F11" s="23"/>
      <c r="G11" s="23"/>
      <c r="H11" s="30" t="s">
        <v>117</v>
      </c>
      <c r="I11" s="30" t="s">
        <v>118</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12" thickBot="1" x14ac:dyDescent="0.25">
      <c r="A12" s="23"/>
      <c r="B12" s="23"/>
      <c r="C12" s="23"/>
      <c r="D12" s="23"/>
      <c r="E12" s="23"/>
      <c r="F12" s="23"/>
      <c r="G12" s="23"/>
      <c r="H12" s="31"/>
      <c r="I12" s="31"/>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s="23" customFormat="1" x14ac:dyDescent="0.2"/>
    <row r="14" spans="1:55" ht="8.25" customHeight="1" x14ac:dyDescent="0.2">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x14ac:dyDescent="0.2">
      <c r="A15" s="787" t="s">
        <v>58</v>
      </c>
      <c r="B15" s="787"/>
      <c r="C15" s="787"/>
      <c r="D15" s="787"/>
      <c r="E15" s="787"/>
      <c r="F15" s="787"/>
      <c r="G15" s="787"/>
      <c r="H15" s="787"/>
      <c r="I15" s="787"/>
      <c r="J15" s="787"/>
      <c r="K15" s="787"/>
      <c r="L15" s="787"/>
      <c r="M15" s="787"/>
      <c r="N15" s="787"/>
      <c r="O15" s="787"/>
      <c r="P15" s="787"/>
      <c r="Q15" s="787"/>
      <c r="R15" s="787"/>
      <c r="S15" s="787"/>
      <c r="T15" s="787"/>
      <c r="U15" s="787"/>
      <c r="V15" s="787"/>
      <c r="W15" s="787"/>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3"/>
      <c r="BB15" s="23"/>
      <c r="BC15" s="23"/>
    </row>
    <row r="16" spans="1:55" x14ac:dyDescent="0.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row>
    <row r="17" spans="1:55" ht="0.75" customHeight="1" thickBot="1" x14ac:dyDescent="0.25">
      <c r="B17" s="3" t="s">
        <v>119</v>
      </c>
      <c r="C17" s="3" t="s">
        <v>120</v>
      </c>
      <c r="D17" s="3" t="s">
        <v>121</v>
      </c>
      <c r="E17" s="3" t="s">
        <v>122</v>
      </c>
      <c r="F17" s="3" t="s">
        <v>123</v>
      </c>
      <c r="G17" s="3" t="s">
        <v>124</v>
      </c>
      <c r="H17" s="3" t="s">
        <v>125</v>
      </c>
      <c r="I17" s="3" t="s">
        <v>126</v>
      </c>
      <c r="J17" s="3" t="s">
        <v>127</v>
      </c>
      <c r="K17" s="3" t="s">
        <v>128</v>
      </c>
      <c r="L17" s="3" t="s">
        <v>129</v>
      </c>
      <c r="BA17" s="23"/>
      <c r="BB17" s="23"/>
    </row>
    <row r="18" spans="1:55" ht="48" customHeight="1" thickBot="1" x14ac:dyDescent="0.25">
      <c r="B18" s="827" t="s">
        <v>130</v>
      </c>
      <c r="C18" s="828" t="s">
        <v>130</v>
      </c>
      <c r="D18" s="814" t="s">
        <v>97</v>
      </c>
      <c r="E18" s="831"/>
      <c r="F18" s="831"/>
      <c r="G18" s="831"/>
      <c r="H18" s="831"/>
      <c r="I18" s="831"/>
      <c r="J18" s="831"/>
      <c r="K18" s="831"/>
      <c r="L18" s="815"/>
      <c r="M18" s="23"/>
      <c r="N18" s="832" t="s">
        <v>131</v>
      </c>
      <c r="O18" s="833"/>
      <c r="P18" s="23"/>
      <c r="Q18" s="838" t="s">
        <v>132</v>
      </c>
      <c r="R18" s="839"/>
      <c r="S18" s="840"/>
      <c r="T18" s="778" t="s">
        <v>133</v>
      </c>
      <c r="U18" s="779"/>
      <c r="V18" s="780"/>
      <c r="W18" s="32"/>
      <c r="X18" s="747" t="s">
        <v>134</v>
      </c>
      <c r="Y18" s="748"/>
      <c r="Z18" s="747" t="s">
        <v>135</v>
      </c>
      <c r="AA18" s="748"/>
      <c r="AB18" s="747" t="s">
        <v>136</v>
      </c>
      <c r="AC18" s="748"/>
      <c r="AD18" s="32"/>
      <c r="AE18" s="747" t="s">
        <v>137</v>
      </c>
      <c r="AF18" s="748"/>
      <c r="AG18" s="23"/>
      <c r="AH18" s="838" t="s">
        <v>138</v>
      </c>
      <c r="AI18" s="839"/>
      <c r="AJ18" s="840"/>
      <c r="AK18" s="23"/>
      <c r="AL18" s="827" t="s">
        <v>139</v>
      </c>
      <c r="AM18" s="827"/>
      <c r="AN18" s="827"/>
      <c r="AO18" s="23"/>
      <c r="AP18" s="818" t="s">
        <v>140</v>
      </c>
      <c r="AQ18" s="818"/>
      <c r="AR18" s="23"/>
      <c r="AS18" s="819" t="s">
        <v>141</v>
      </c>
      <c r="AT18" s="820"/>
      <c r="AU18" s="23"/>
      <c r="AV18" s="819" t="s">
        <v>142</v>
      </c>
      <c r="AW18" s="820"/>
      <c r="AX18" s="23"/>
      <c r="AY18" s="821" t="s">
        <v>94</v>
      </c>
      <c r="AZ18" s="822"/>
      <c r="BA18" s="23"/>
      <c r="BB18" s="23"/>
      <c r="BC18" s="23"/>
    </row>
    <row r="19" spans="1:55" ht="15.75" customHeight="1" thickBot="1" x14ac:dyDescent="0.25">
      <c r="A19" s="23"/>
      <c r="B19" s="827"/>
      <c r="C19" s="829"/>
      <c r="D19" s="838" t="s">
        <v>143</v>
      </c>
      <c r="E19" s="839"/>
      <c r="F19" s="839"/>
      <c r="G19" s="839"/>
      <c r="H19" s="839"/>
      <c r="I19" s="840"/>
      <c r="J19" s="828" t="s">
        <v>144</v>
      </c>
      <c r="K19" s="828" t="s">
        <v>145</v>
      </c>
      <c r="L19" s="827" t="s">
        <v>146</v>
      </c>
      <c r="M19" s="23"/>
      <c r="N19" s="834"/>
      <c r="O19" s="835"/>
      <c r="P19" s="23"/>
      <c r="Q19" s="841"/>
      <c r="R19" s="842"/>
      <c r="S19" s="843"/>
      <c r="T19" s="781"/>
      <c r="U19" s="782"/>
      <c r="V19" s="783"/>
      <c r="W19" s="32"/>
      <c r="X19" s="749"/>
      <c r="Y19" s="750"/>
      <c r="Z19" s="749"/>
      <c r="AA19" s="750"/>
      <c r="AB19" s="749"/>
      <c r="AC19" s="750"/>
      <c r="AD19" s="32"/>
      <c r="AE19" s="753"/>
      <c r="AF19" s="754"/>
      <c r="AG19" s="23"/>
      <c r="AH19" s="841"/>
      <c r="AI19" s="842"/>
      <c r="AJ19" s="843"/>
      <c r="AK19" s="23"/>
      <c r="AL19" s="827"/>
      <c r="AM19" s="827"/>
      <c r="AN19" s="827"/>
      <c r="AO19" s="23"/>
      <c r="AP19" s="33" t="s">
        <v>117</v>
      </c>
      <c r="AQ19" s="33" t="s">
        <v>118</v>
      </c>
      <c r="AR19" s="23"/>
      <c r="AS19" s="33" t="s">
        <v>117</v>
      </c>
      <c r="AT19" s="33" t="s">
        <v>118</v>
      </c>
      <c r="AU19" s="23"/>
      <c r="AV19" s="821"/>
      <c r="AW19" s="822"/>
      <c r="AX19" s="23"/>
      <c r="AY19" s="823"/>
      <c r="AZ19" s="824"/>
      <c r="BA19" s="23"/>
      <c r="BB19" s="23"/>
      <c r="BC19" s="23"/>
    </row>
    <row r="20" spans="1:55" ht="12" thickBot="1" x14ac:dyDescent="0.25">
      <c r="A20" s="23"/>
      <c r="B20" s="827"/>
      <c r="C20" s="829"/>
      <c r="D20" s="844"/>
      <c r="E20" s="845"/>
      <c r="F20" s="845"/>
      <c r="G20" s="845"/>
      <c r="H20" s="845"/>
      <c r="I20" s="846"/>
      <c r="J20" s="829"/>
      <c r="K20" s="829"/>
      <c r="L20" s="827"/>
      <c r="M20" s="23"/>
      <c r="N20" s="834"/>
      <c r="O20" s="835"/>
      <c r="P20" s="23"/>
      <c r="Q20" s="844"/>
      <c r="R20" s="845"/>
      <c r="S20" s="846"/>
      <c r="T20" s="784"/>
      <c r="U20" s="785"/>
      <c r="V20" s="786"/>
      <c r="W20" s="32"/>
      <c r="X20" s="751"/>
      <c r="Y20" s="752"/>
      <c r="Z20" s="751"/>
      <c r="AA20" s="752"/>
      <c r="AB20" s="751"/>
      <c r="AC20" s="752"/>
      <c r="AD20" s="32"/>
      <c r="AE20" s="755"/>
      <c r="AF20" s="756"/>
      <c r="AG20" s="23"/>
      <c r="AH20" s="844"/>
      <c r="AI20" s="845"/>
      <c r="AJ20" s="846"/>
      <c r="AK20" s="23"/>
      <c r="AL20" s="827"/>
      <c r="AM20" s="827"/>
      <c r="AN20" s="827"/>
      <c r="AO20" s="23"/>
      <c r="AP20" s="34"/>
      <c r="AQ20" s="34"/>
      <c r="AR20" s="23"/>
      <c r="AS20" s="34"/>
      <c r="AT20" s="34"/>
      <c r="AU20" s="23"/>
      <c r="AV20" s="825"/>
      <c r="AW20" s="826"/>
      <c r="AY20" s="825"/>
      <c r="AZ20" s="826"/>
      <c r="BA20" s="23"/>
      <c r="BB20" s="23"/>
      <c r="BC20" s="23"/>
    </row>
    <row r="21" spans="1:55" ht="23.25" thickBot="1" x14ac:dyDescent="0.25">
      <c r="A21" s="23"/>
      <c r="B21" s="827"/>
      <c r="C21" s="830"/>
      <c r="D21" s="35" t="s">
        <v>59</v>
      </c>
      <c r="E21" s="35" t="s">
        <v>147</v>
      </c>
      <c r="F21" s="35" t="s">
        <v>148</v>
      </c>
      <c r="G21" s="35" t="s">
        <v>149</v>
      </c>
      <c r="H21" s="35" t="s">
        <v>150</v>
      </c>
      <c r="I21" s="35" t="s">
        <v>151</v>
      </c>
      <c r="J21" s="830"/>
      <c r="K21" s="830"/>
      <c r="L21" s="827"/>
      <c r="M21" s="23"/>
      <c r="N21" s="836"/>
      <c r="O21" s="837"/>
      <c r="P21" s="23"/>
      <c r="Q21" s="35" t="s">
        <v>152</v>
      </c>
      <c r="R21" s="35" t="s">
        <v>117</v>
      </c>
      <c r="S21" s="36" t="s">
        <v>118</v>
      </c>
      <c r="T21" s="35" t="s">
        <v>152</v>
      </c>
      <c r="U21" s="35" t="s">
        <v>117</v>
      </c>
      <c r="V21" s="36" t="s">
        <v>118</v>
      </c>
      <c r="W21" s="37"/>
      <c r="X21" s="33" t="s">
        <v>117</v>
      </c>
      <c r="Y21" s="33" t="s">
        <v>118</v>
      </c>
      <c r="Z21" s="33" t="s">
        <v>117</v>
      </c>
      <c r="AA21" s="33" t="s">
        <v>118</v>
      </c>
      <c r="AB21" s="33" t="s">
        <v>117</v>
      </c>
      <c r="AC21" s="33" t="s">
        <v>118</v>
      </c>
      <c r="AD21" s="37"/>
      <c r="AE21" s="35" t="s">
        <v>117</v>
      </c>
      <c r="AF21" s="35" t="s">
        <v>118</v>
      </c>
      <c r="AG21" s="23"/>
      <c r="AH21" s="35" t="s">
        <v>152</v>
      </c>
      <c r="AI21" s="35" t="s">
        <v>117</v>
      </c>
      <c r="AJ21" s="36" t="s">
        <v>118</v>
      </c>
      <c r="AK21" s="23"/>
      <c r="AL21" s="35" t="s">
        <v>152</v>
      </c>
      <c r="AM21" s="35" t="s">
        <v>117</v>
      </c>
      <c r="AN21" s="35" t="s">
        <v>118</v>
      </c>
      <c r="AO21" s="23"/>
      <c r="AP21" s="23"/>
      <c r="AQ21" s="23"/>
      <c r="AR21" s="23"/>
      <c r="AS21" s="23"/>
      <c r="AT21" s="23"/>
      <c r="AU21" s="23"/>
      <c r="AV21" s="23"/>
      <c r="AW21" s="23"/>
      <c r="AX21" s="23"/>
      <c r="AY21" s="816"/>
      <c r="AZ21" s="817"/>
      <c r="BA21" s="23"/>
      <c r="BB21" s="23"/>
      <c r="BC21" s="23"/>
    </row>
    <row r="22" spans="1:55" ht="12" thickBot="1" x14ac:dyDescent="0.25">
      <c r="A22" s="23"/>
      <c r="B22" s="34" t="s">
        <v>153</v>
      </c>
      <c r="C22" s="38"/>
      <c r="D22" s="38"/>
      <c r="E22" s="38"/>
      <c r="F22" s="38"/>
      <c r="G22" s="38"/>
      <c r="H22" s="38"/>
      <c r="I22" s="34"/>
      <c r="J22" s="34"/>
      <c r="K22" s="34"/>
      <c r="L22" s="34"/>
      <c r="M22" s="23"/>
      <c r="N22" s="814" t="s">
        <v>154</v>
      </c>
      <c r="O22" s="815"/>
      <c r="P22" s="23"/>
      <c r="Q22" s="38"/>
      <c r="R22" s="39"/>
      <c r="S22" s="39"/>
      <c r="T22" s="34"/>
      <c r="U22" s="34"/>
      <c r="V22" s="34"/>
      <c r="W22" s="23"/>
      <c r="X22" s="34"/>
      <c r="Y22" s="34"/>
      <c r="Z22" s="34"/>
      <c r="AA22" s="34"/>
      <c r="AB22" s="34"/>
      <c r="AC22" s="34"/>
      <c r="AD22" s="23"/>
      <c r="AE22" s="34"/>
      <c r="AF22" s="34"/>
      <c r="AG22" s="23"/>
      <c r="AH22" s="34"/>
      <c r="AI22" s="34"/>
      <c r="AJ22" s="34"/>
      <c r="AK22" s="23"/>
      <c r="AL22" s="34"/>
      <c r="AM22" s="34"/>
      <c r="AN22" s="34"/>
      <c r="AO22" s="23"/>
      <c r="AP22" s="23"/>
      <c r="AQ22" s="23"/>
      <c r="AR22" s="23"/>
      <c r="AS22" s="23"/>
      <c r="AT22" s="23"/>
      <c r="AU22" s="23"/>
      <c r="AV22" s="23"/>
      <c r="AW22" s="23"/>
      <c r="AX22" s="23"/>
      <c r="AY22" s="816"/>
      <c r="AZ22" s="817"/>
      <c r="BA22" s="23"/>
      <c r="BB22" s="23"/>
      <c r="BC22" s="23"/>
    </row>
    <row r="23" spans="1:55" ht="12" thickBot="1" x14ac:dyDescent="0.25">
      <c r="A23" s="23"/>
      <c r="B23" s="34" t="s">
        <v>155</v>
      </c>
      <c r="C23" s="38"/>
      <c r="D23" s="38"/>
      <c r="E23" s="38"/>
      <c r="F23" s="38"/>
      <c r="G23" s="38"/>
      <c r="H23" s="38"/>
      <c r="I23" s="34"/>
      <c r="J23" s="34"/>
      <c r="K23" s="34"/>
      <c r="L23" s="34"/>
      <c r="M23" s="23"/>
      <c r="N23" s="814" t="s">
        <v>156</v>
      </c>
      <c r="O23" s="815"/>
      <c r="P23" s="23"/>
      <c r="Q23" s="40"/>
      <c r="R23" s="39"/>
      <c r="S23" s="39"/>
      <c r="T23" s="34"/>
      <c r="U23" s="34"/>
      <c r="V23" s="34"/>
      <c r="W23" s="23"/>
      <c r="X23" s="34"/>
      <c r="Y23" s="34"/>
      <c r="Z23" s="34"/>
      <c r="AA23" s="34"/>
      <c r="AB23" s="34"/>
      <c r="AC23" s="34"/>
      <c r="AD23" s="23"/>
      <c r="AE23" s="34"/>
      <c r="AF23" s="34"/>
      <c r="AG23" s="23"/>
      <c r="AH23" s="34"/>
      <c r="AI23" s="34"/>
      <c r="AJ23" s="34"/>
      <c r="AK23" s="23"/>
      <c r="AL23" s="34"/>
      <c r="AM23" s="34"/>
      <c r="AN23" s="34"/>
      <c r="AO23" s="23"/>
      <c r="AP23" s="23"/>
      <c r="AQ23" s="23"/>
      <c r="AR23" s="23"/>
      <c r="AS23" s="23"/>
      <c r="AT23" s="23"/>
      <c r="AU23" s="23"/>
      <c r="AV23" s="23"/>
      <c r="AW23" s="23"/>
      <c r="AX23" s="23"/>
      <c r="AY23" s="816"/>
      <c r="AZ23" s="817"/>
      <c r="BA23" s="23"/>
      <c r="BB23" s="23"/>
      <c r="BC23" s="23"/>
    </row>
    <row r="24" spans="1:55" ht="12" thickBot="1" x14ac:dyDescent="0.25">
      <c r="A24" s="23"/>
      <c r="B24" s="34" t="s">
        <v>157</v>
      </c>
      <c r="C24" s="38"/>
      <c r="D24" s="38"/>
      <c r="E24" s="38"/>
      <c r="F24" s="38"/>
      <c r="G24" s="38"/>
      <c r="H24" s="38"/>
      <c r="I24" s="34"/>
      <c r="J24" s="34"/>
      <c r="K24" s="34"/>
      <c r="L24" s="34"/>
      <c r="M24" s="23"/>
      <c r="N24" s="814" t="s">
        <v>158</v>
      </c>
      <c r="O24" s="815"/>
      <c r="P24" s="23"/>
      <c r="Q24" s="40"/>
      <c r="R24" s="39"/>
      <c r="S24" s="39"/>
      <c r="T24" s="34"/>
      <c r="U24" s="34"/>
      <c r="V24" s="34"/>
      <c r="W24" s="23"/>
      <c r="X24" s="34"/>
      <c r="Y24" s="34"/>
      <c r="Z24" s="34"/>
      <c r="AA24" s="34"/>
      <c r="AB24" s="34"/>
      <c r="AC24" s="34"/>
      <c r="AD24" s="23"/>
      <c r="AE24" s="34"/>
      <c r="AF24" s="34"/>
      <c r="AG24" s="23"/>
      <c r="AH24" s="34"/>
      <c r="AI24" s="34"/>
      <c r="AJ24" s="34"/>
      <c r="AK24" s="23"/>
      <c r="AL24" s="34"/>
      <c r="AM24" s="34"/>
      <c r="AN24" s="34"/>
      <c r="AO24" s="23"/>
      <c r="AP24" s="23"/>
      <c r="AQ24" s="23"/>
      <c r="AR24" s="23"/>
      <c r="AS24" s="23"/>
      <c r="AT24" s="23"/>
      <c r="AU24" s="23"/>
      <c r="AV24" s="23"/>
      <c r="AW24" s="23"/>
      <c r="AX24" s="23"/>
      <c r="AY24" s="816"/>
      <c r="AZ24" s="817"/>
      <c r="BA24" s="23"/>
      <c r="BB24" s="23"/>
      <c r="BC24" s="23"/>
    </row>
    <row r="25" spans="1:55" ht="12" thickBot="1" x14ac:dyDescent="0.25">
      <c r="A25" s="23"/>
      <c r="B25" s="34" t="s">
        <v>159</v>
      </c>
      <c r="C25" s="38"/>
      <c r="D25" s="38"/>
      <c r="E25" s="38"/>
      <c r="F25" s="38"/>
      <c r="G25" s="38"/>
      <c r="H25" s="38"/>
      <c r="I25" s="34"/>
      <c r="J25" s="34"/>
      <c r="K25" s="34"/>
      <c r="L25" s="34"/>
      <c r="M25" s="23"/>
      <c r="N25" s="814" t="s">
        <v>158</v>
      </c>
      <c r="O25" s="815"/>
      <c r="P25" s="23"/>
      <c r="Q25" s="40"/>
      <c r="R25" s="39"/>
      <c r="S25" s="39"/>
      <c r="T25" s="34"/>
      <c r="U25" s="34"/>
      <c r="V25" s="34"/>
      <c r="W25" s="23"/>
      <c r="X25" s="34"/>
      <c r="Y25" s="34"/>
      <c r="Z25" s="34"/>
      <c r="AA25" s="34"/>
      <c r="AB25" s="34"/>
      <c r="AC25" s="34"/>
      <c r="AD25" s="23"/>
      <c r="AE25" s="34"/>
      <c r="AF25" s="34"/>
      <c r="AG25" s="23"/>
      <c r="AH25" s="34"/>
      <c r="AI25" s="34"/>
      <c r="AJ25" s="34"/>
      <c r="AK25" s="23"/>
      <c r="AL25" s="34"/>
      <c r="AM25" s="34"/>
      <c r="AN25" s="34"/>
      <c r="AO25" s="23"/>
      <c r="AP25" s="23"/>
      <c r="AQ25" s="23"/>
      <c r="AR25" s="23"/>
      <c r="AS25" s="23"/>
      <c r="AT25" s="23"/>
      <c r="AU25" s="23"/>
      <c r="AV25" s="23"/>
      <c r="AW25" s="23"/>
      <c r="AX25" s="23"/>
      <c r="AY25" s="816"/>
      <c r="AZ25" s="817"/>
      <c r="BA25" s="23"/>
      <c r="BB25" s="23"/>
      <c r="BC25" s="23"/>
    </row>
    <row r="26" spans="1:55" ht="12" thickBot="1" x14ac:dyDescent="0.25">
      <c r="A26" s="23"/>
      <c r="B26" s="34" t="s">
        <v>160</v>
      </c>
      <c r="C26" s="38"/>
      <c r="D26" s="38"/>
      <c r="E26" s="38"/>
      <c r="F26" s="38"/>
      <c r="G26" s="38"/>
      <c r="H26" s="38"/>
      <c r="I26" s="34"/>
      <c r="J26" s="34"/>
      <c r="K26" s="34"/>
      <c r="L26" s="34"/>
      <c r="M26" s="23"/>
      <c r="N26" s="814" t="s">
        <v>161</v>
      </c>
      <c r="O26" s="815"/>
      <c r="P26" s="23"/>
      <c r="Q26" s="40"/>
      <c r="R26" s="39"/>
      <c r="S26" s="39"/>
      <c r="T26" s="34"/>
      <c r="U26" s="34"/>
      <c r="V26" s="34"/>
      <c r="W26" s="23"/>
      <c r="X26" s="34"/>
      <c r="Y26" s="34"/>
      <c r="Z26" s="34"/>
      <c r="AA26" s="34"/>
      <c r="AB26" s="34"/>
      <c r="AC26" s="34"/>
      <c r="AD26" s="23"/>
      <c r="AE26" s="34"/>
      <c r="AF26" s="34"/>
      <c r="AG26" s="23"/>
      <c r="AH26" s="34"/>
      <c r="AI26" s="34"/>
      <c r="AJ26" s="34"/>
      <c r="AK26" s="23"/>
      <c r="AL26" s="34"/>
      <c r="AM26" s="34"/>
      <c r="AN26" s="34"/>
      <c r="AO26" s="23"/>
      <c r="AP26" s="23"/>
      <c r="AQ26" s="23"/>
      <c r="AR26" s="23"/>
      <c r="AS26" s="23"/>
      <c r="AT26" s="23"/>
      <c r="AU26" s="23"/>
      <c r="AV26" s="23"/>
      <c r="AW26" s="23"/>
      <c r="AX26" s="23"/>
      <c r="AY26" s="816"/>
      <c r="AZ26" s="817"/>
      <c r="BA26" s="23"/>
      <c r="BB26" s="23"/>
      <c r="BC26" s="23"/>
    </row>
    <row r="27" spans="1:55" ht="69.75" customHeight="1" x14ac:dyDescent="0.2">
      <c r="A27" s="23"/>
      <c r="B27" s="734" t="s">
        <v>162</v>
      </c>
      <c r="C27" s="734"/>
      <c r="D27" s="734"/>
      <c r="E27" s="739" t="s">
        <v>163</v>
      </c>
      <c r="F27" s="739"/>
      <c r="G27" s="739"/>
      <c r="H27" s="739"/>
      <c r="I27" s="739"/>
      <c r="J27" s="739"/>
      <c r="K27" s="739"/>
      <c r="L27" s="739"/>
      <c r="N27" s="734" t="s">
        <v>164</v>
      </c>
      <c r="O27" s="734"/>
      <c r="Q27" s="740"/>
      <c r="R27" s="740"/>
      <c r="S27" s="740"/>
      <c r="T27" s="740"/>
      <c r="U27" s="740"/>
      <c r="V27" s="740"/>
      <c r="W27" s="41"/>
      <c r="X27" s="41"/>
      <c r="Y27" s="41"/>
      <c r="Z27" s="41"/>
      <c r="AA27" s="41"/>
      <c r="AB27" s="41"/>
      <c r="AC27" s="41"/>
      <c r="AD27" s="41"/>
      <c r="AE27" s="741" t="s">
        <v>165</v>
      </c>
      <c r="AF27" s="741"/>
      <c r="AG27" s="23"/>
      <c r="AH27" s="734" t="s">
        <v>166</v>
      </c>
      <c r="AI27" s="734"/>
      <c r="AJ27" s="734"/>
      <c r="AK27" s="23"/>
      <c r="AL27" s="734" t="s">
        <v>167</v>
      </c>
      <c r="AM27" s="734"/>
      <c r="AN27" s="734"/>
      <c r="AO27" s="23"/>
      <c r="AP27" s="23"/>
      <c r="AQ27" s="23"/>
      <c r="AR27" s="23"/>
      <c r="AS27" s="23"/>
      <c r="AT27" s="23"/>
      <c r="AU27" s="23"/>
      <c r="AV27" s="23"/>
      <c r="AW27" s="23"/>
      <c r="AX27" s="23"/>
      <c r="AY27" s="23"/>
      <c r="AZ27" s="23"/>
      <c r="BA27" s="23"/>
      <c r="BB27" s="23"/>
      <c r="BC27" s="23"/>
    </row>
    <row r="28" spans="1:55" ht="31.5" customHeight="1" x14ac:dyDescent="0.2">
      <c r="A28" s="23"/>
      <c r="B28" s="41"/>
      <c r="C28" s="41"/>
      <c r="D28" s="41"/>
      <c r="E28" s="37"/>
      <c r="F28" s="37"/>
      <c r="G28" s="37"/>
      <c r="H28" s="37"/>
      <c r="I28" s="37"/>
      <c r="J28" s="37"/>
      <c r="K28" s="37"/>
      <c r="L28" s="37"/>
      <c r="M28" s="23"/>
      <c r="N28" s="41"/>
      <c r="O28" s="41"/>
      <c r="P28" s="23"/>
      <c r="Q28" s="41"/>
      <c r="R28" s="41"/>
      <c r="S28" s="41"/>
      <c r="T28" s="41"/>
      <c r="U28" s="41"/>
      <c r="V28" s="41"/>
      <c r="W28" s="41"/>
      <c r="X28" s="41"/>
      <c r="Y28" s="41"/>
      <c r="Z28" s="41"/>
      <c r="AA28" s="41"/>
      <c r="AB28" s="41"/>
      <c r="AC28" s="41"/>
      <c r="AD28" s="41"/>
      <c r="AE28" s="42"/>
      <c r="AF28" s="42"/>
      <c r="AG28" s="23"/>
      <c r="AH28" s="41"/>
      <c r="AI28" s="41"/>
      <c r="AJ28" s="41"/>
      <c r="AK28" s="23"/>
      <c r="AL28" s="41"/>
      <c r="AM28" s="41"/>
      <c r="AN28" s="41"/>
      <c r="AO28" s="23"/>
      <c r="AP28" s="23"/>
      <c r="AQ28" s="23"/>
      <c r="AR28" s="23"/>
      <c r="AS28" s="23"/>
      <c r="AT28" s="23"/>
      <c r="AU28" s="23"/>
      <c r="AV28" s="23"/>
      <c r="AW28" s="23"/>
      <c r="AX28" s="23"/>
      <c r="AY28" s="23"/>
      <c r="AZ28" s="23"/>
      <c r="BA28" s="23"/>
      <c r="BB28" s="23"/>
      <c r="BC28" s="23"/>
    </row>
    <row r="29" spans="1:55" ht="15" customHeight="1" x14ac:dyDescent="0.2">
      <c r="A29" s="787" t="s">
        <v>168</v>
      </c>
      <c r="B29" s="787"/>
      <c r="C29" s="787"/>
      <c r="D29" s="787"/>
      <c r="E29" s="787"/>
      <c r="F29" s="787"/>
      <c r="G29" s="787"/>
      <c r="H29" s="787"/>
      <c r="I29" s="787"/>
      <c r="J29" s="787"/>
      <c r="K29" s="787"/>
      <c r="L29" s="787"/>
      <c r="M29" s="787"/>
      <c r="N29" s="787"/>
      <c r="O29" s="787"/>
      <c r="P29" s="787"/>
      <c r="Q29" s="787"/>
      <c r="R29" s="787"/>
      <c r="S29" s="787"/>
      <c r="T29" s="787"/>
      <c r="U29" s="787"/>
      <c r="V29" s="787"/>
      <c r="W29" s="787"/>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3"/>
      <c r="BB29" s="23"/>
      <c r="BC29" s="23"/>
    </row>
    <row r="30" spans="1:55" s="23" customFormat="1" ht="12" thickBot="1" x14ac:dyDescent="0.25">
      <c r="B30" s="43"/>
      <c r="C30" s="43"/>
      <c r="D30" s="43"/>
      <c r="E30" s="25"/>
      <c r="F30" s="25"/>
    </row>
    <row r="31" spans="1:55" ht="24" customHeight="1" thickBot="1" x14ac:dyDescent="0.25">
      <c r="A31" s="23"/>
      <c r="B31" s="23"/>
      <c r="C31" s="740"/>
      <c r="D31" s="740"/>
      <c r="E31" s="23"/>
      <c r="F31" s="23"/>
      <c r="G31" s="23"/>
      <c r="H31" s="802" t="s">
        <v>116</v>
      </c>
      <c r="I31" s="80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ht="12" thickBot="1" x14ac:dyDescent="0.25">
      <c r="A32" s="23"/>
      <c r="B32" s="23"/>
      <c r="C32" s="29"/>
      <c r="D32" s="29"/>
      <c r="E32" s="23"/>
      <c r="F32" s="23"/>
      <c r="G32" s="23"/>
      <c r="H32" s="30" t="s">
        <v>117</v>
      </c>
      <c r="I32" s="30" t="s">
        <v>118</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row>
    <row r="33" spans="1:55" ht="12" thickBot="1" x14ac:dyDescent="0.25">
      <c r="A33" s="23"/>
      <c r="B33" s="23"/>
      <c r="C33" s="23"/>
      <c r="D33" s="23"/>
      <c r="E33" s="23"/>
      <c r="F33" s="23"/>
      <c r="G33" s="23"/>
      <c r="H33" s="31"/>
      <c r="I33" s="31"/>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L33" s="23"/>
      <c r="AM33" s="23"/>
      <c r="AN33" s="23"/>
      <c r="AO33" s="23"/>
      <c r="AP33" s="23"/>
      <c r="AQ33" s="23"/>
      <c r="AS33" s="23"/>
      <c r="AT33" s="23"/>
      <c r="AU33" s="23"/>
      <c r="AV33" s="23"/>
      <c r="AW33" s="23"/>
      <c r="AX33" s="23"/>
      <c r="AY33" s="23"/>
      <c r="AZ33" s="23"/>
      <c r="BA33" s="23"/>
      <c r="BB33" s="23"/>
      <c r="BC33" s="23"/>
    </row>
    <row r="34" spans="1:5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row>
    <row r="35" spans="1:55" ht="14.25" customHeight="1" x14ac:dyDescent="0.2">
      <c r="A35" s="787" t="s">
        <v>58</v>
      </c>
      <c r="B35" s="787"/>
      <c r="C35" s="787"/>
      <c r="D35" s="787"/>
      <c r="E35" s="787"/>
      <c r="F35" s="787"/>
      <c r="G35" s="787"/>
      <c r="H35" s="787"/>
      <c r="I35" s="787"/>
      <c r="J35" s="787"/>
      <c r="K35" s="787"/>
      <c r="L35" s="787"/>
      <c r="M35" s="787"/>
      <c r="N35" s="787"/>
      <c r="O35" s="787"/>
      <c r="P35" s="787"/>
      <c r="Q35" s="787"/>
      <c r="R35" s="787"/>
      <c r="S35" s="787"/>
      <c r="T35" s="787"/>
      <c r="U35" s="787"/>
      <c r="V35" s="787"/>
      <c r="W35" s="78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3"/>
      <c r="BB35" s="23"/>
      <c r="BC35" s="23"/>
    </row>
    <row r="36" spans="1:55" x14ac:dyDescent="0.2">
      <c r="B36" s="23"/>
      <c r="C36" s="23"/>
      <c r="D36" s="23"/>
      <c r="E36" s="23"/>
      <c r="F36" s="23"/>
      <c r="G36" s="23"/>
      <c r="H36" s="23"/>
      <c r="I36" s="23"/>
      <c r="J36" s="23"/>
      <c r="K36" s="23"/>
      <c r="L36" s="23"/>
      <c r="M36" s="23"/>
      <c r="N36" s="23"/>
      <c r="O36" s="23"/>
      <c r="P36" s="23"/>
      <c r="Q36" s="23"/>
      <c r="R36" s="23"/>
      <c r="S36" s="23"/>
      <c r="T36" s="23"/>
      <c r="U36" s="23"/>
      <c r="V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1:55" ht="12" thickBot="1" x14ac:dyDescent="0.25">
      <c r="A37" s="23"/>
      <c r="B37" s="3" t="s">
        <v>119</v>
      </c>
      <c r="C37" s="3" t="s">
        <v>120</v>
      </c>
      <c r="D37" s="3" t="s">
        <v>121</v>
      </c>
      <c r="E37" s="3" t="s">
        <v>122</v>
      </c>
      <c r="F37" s="3" t="s">
        <v>123</v>
      </c>
      <c r="G37" s="3" t="s">
        <v>124</v>
      </c>
      <c r="H37" s="3" t="s">
        <v>125</v>
      </c>
      <c r="I37" s="3" t="s">
        <v>126</v>
      </c>
      <c r="J37" s="3" t="s">
        <v>127</v>
      </c>
      <c r="K37" s="3" t="s">
        <v>128</v>
      </c>
      <c r="L37" s="3" t="s">
        <v>129</v>
      </c>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1:55" ht="35.25" customHeight="1" thickBot="1" x14ac:dyDescent="0.25">
      <c r="A38" s="23"/>
      <c r="B38" s="801" t="s">
        <v>130</v>
      </c>
      <c r="C38" s="804" t="s">
        <v>130</v>
      </c>
      <c r="D38" s="766" t="s">
        <v>97</v>
      </c>
      <c r="E38" s="807"/>
      <c r="F38" s="807"/>
      <c r="G38" s="807"/>
      <c r="H38" s="807"/>
      <c r="I38" s="807"/>
      <c r="J38" s="807"/>
      <c r="K38" s="807"/>
      <c r="L38" s="767"/>
      <c r="M38" s="23"/>
      <c r="N38" s="808" t="s">
        <v>131</v>
      </c>
      <c r="O38" s="809"/>
      <c r="P38" s="23"/>
      <c r="Q38" s="792" t="s">
        <v>132</v>
      </c>
      <c r="R38" s="793"/>
      <c r="S38" s="794"/>
      <c r="T38" s="778" t="s">
        <v>169</v>
      </c>
      <c r="U38" s="779"/>
      <c r="V38" s="780"/>
      <c r="W38" s="32"/>
      <c r="X38" s="747" t="s">
        <v>134</v>
      </c>
      <c r="Y38" s="748"/>
      <c r="Z38" s="747" t="s">
        <v>135</v>
      </c>
      <c r="AA38" s="748"/>
      <c r="AB38" s="747" t="s">
        <v>136</v>
      </c>
      <c r="AC38" s="748"/>
      <c r="AD38" s="32"/>
      <c r="AE38" s="747" t="s">
        <v>137</v>
      </c>
      <c r="AF38" s="748"/>
      <c r="AG38" s="23"/>
      <c r="AH38" s="792" t="s">
        <v>138</v>
      </c>
      <c r="AI38" s="793"/>
      <c r="AJ38" s="794"/>
      <c r="AK38" s="23"/>
      <c r="AL38" s="801" t="s">
        <v>139</v>
      </c>
      <c r="AM38" s="801"/>
      <c r="AN38" s="801"/>
      <c r="AO38" s="23"/>
      <c r="AP38" s="731" t="s">
        <v>140</v>
      </c>
      <c r="AQ38" s="731"/>
      <c r="AR38" s="23"/>
      <c r="AS38" s="732" t="s">
        <v>141</v>
      </c>
      <c r="AT38" s="733"/>
      <c r="AU38" s="23"/>
      <c r="AV38" s="732" t="s">
        <v>142</v>
      </c>
      <c r="AW38" s="733"/>
      <c r="AX38" s="23"/>
      <c r="AY38" s="743" t="s">
        <v>94</v>
      </c>
      <c r="AZ38" s="744"/>
      <c r="BA38" s="23"/>
      <c r="BB38" s="23"/>
      <c r="BC38" s="23"/>
    </row>
    <row r="39" spans="1:55" ht="15.75" customHeight="1" thickBot="1" x14ac:dyDescent="0.25">
      <c r="A39" s="23"/>
      <c r="B39" s="801"/>
      <c r="C39" s="805"/>
      <c r="D39" s="792" t="s">
        <v>143</v>
      </c>
      <c r="E39" s="793"/>
      <c r="F39" s="793"/>
      <c r="G39" s="793"/>
      <c r="H39" s="793"/>
      <c r="I39" s="794"/>
      <c r="J39" s="804" t="s">
        <v>144</v>
      </c>
      <c r="K39" s="804" t="s">
        <v>145</v>
      </c>
      <c r="L39" s="801" t="s">
        <v>146</v>
      </c>
      <c r="M39" s="23"/>
      <c r="N39" s="810"/>
      <c r="O39" s="811"/>
      <c r="P39" s="23"/>
      <c r="Q39" s="795"/>
      <c r="R39" s="796"/>
      <c r="S39" s="797"/>
      <c r="T39" s="781"/>
      <c r="U39" s="782"/>
      <c r="V39" s="783"/>
      <c r="W39" s="32"/>
      <c r="X39" s="749"/>
      <c r="Y39" s="750"/>
      <c r="Z39" s="749"/>
      <c r="AA39" s="750"/>
      <c r="AB39" s="749"/>
      <c r="AC39" s="750"/>
      <c r="AD39" s="32"/>
      <c r="AE39" s="753"/>
      <c r="AF39" s="754"/>
      <c r="AG39" s="23"/>
      <c r="AH39" s="795"/>
      <c r="AI39" s="796"/>
      <c r="AJ39" s="797"/>
      <c r="AK39" s="23"/>
      <c r="AL39" s="801"/>
      <c r="AM39" s="801"/>
      <c r="AN39" s="801"/>
      <c r="AO39" s="23"/>
      <c r="AP39" s="44" t="s">
        <v>117</v>
      </c>
      <c r="AQ39" s="44" t="s">
        <v>118</v>
      </c>
      <c r="AR39" s="23"/>
      <c r="AS39" s="44" t="s">
        <v>117</v>
      </c>
      <c r="AT39" s="44" t="s">
        <v>118</v>
      </c>
      <c r="AU39" s="23"/>
      <c r="AV39" s="743"/>
      <c r="AW39" s="744"/>
      <c r="AX39" s="23"/>
      <c r="AY39" s="790"/>
      <c r="AZ39" s="791"/>
      <c r="BA39" s="23"/>
      <c r="BB39" s="23"/>
      <c r="BC39" s="23"/>
    </row>
    <row r="40" spans="1:55" ht="27.75" customHeight="1" thickBot="1" x14ac:dyDescent="0.25">
      <c r="A40" s="23"/>
      <c r="B40" s="801"/>
      <c r="C40" s="805"/>
      <c r="D40" s="798"/>
      <c r="E40" s="799"/>
      <c r="F40" s="799"/>
      <c r="G40" s="799"/>
      <c r="H40" s="799"/>
      <c r="I40" s="800"/>
      <c r="J40" s="805"/>
      <c r="K40" s="805"/>
      <c r="L40" s="801"/>
      <c r="M40" s="23"/>
      <c r="N40" s="810"/>
      <c r="O40" s="811"/>
      <c r="P40" s="23"/>
      <c r="Q40" s="798"/>
      <c r="R40" s="799"/>
      <c r="S40" s="800"/>
      <c r="T40" s="784"/>
      <c r="U40" s="785"/>
      <c r="V40" s="786"/>
      <c r="W40" s="32"/>
      <c r="X40" s="751"/>
      <c r="Y40" s="752"/>
      <c r="Z40" s="751"/>
      <c r="AA40" s="752"/>
      <c r="AB40" s="751"/>
      <c r="AC40" s="752"/>
      <c r="AD40" s="32"/>
      <c r="AE40" s="755"/>
      <c r="AF40" s="756"/>
      <c r="AG40" s="23"/>
      <c r="AH40" s="798"/>
      <c r="AI40" s="799"/>
      <c r="AJ40" s="800"/>
      <c r="AK40" s="23"/>
      <c r="AL40" s="801"/>
      <c r="AM40" s="801"/>
      <c r="AN40" s="801"/>
      <c r="AO40" s="23"/>
      <c r="AP40" s="45"/>
      <c r="AQ40" s="45"/>
      <c r="AR40" s="23"/>
      <c r="AS40" s="45"/>
      <c r="AT40" s="45"/>
      <c r="AU40" s="23"/>
      <c r="AV40" s="745"/>
      <c r="AW40" s="746"/>
      <c r="AX40" s="23"/>
      <c r="AY40" s="745"/>
      <c r="AZ40" s="746"/>
      <c r="BA40" s="23"/>
      <c r="BB40" s="23"/>
      <c r="BC40" s="23"/>
    </row>
    <row r="41" spans="1:55" ht="23.25" thickBot="1" x14ac:dyDescent="0.25">
      <c r="A41" s="23"/>
      <c r="B41" s="801"/>
      <c r="C41" s="806"/>
      <c r="D41" s="46" t="s">
        <v>59</v>
      </c>
      <c r="E41" s="46" t="s">
        <v>147</v>
      </c>
      <c r="F41" s="46" t="s">
        <v>148</v>
      </c>
      <c r="G41" s="46" t="s">
        <v>149</v>
      </c>
      <c r="H41" s="46" t="s">
        <v>150</v>
      </c>
      <c r="I41" s="46" t="s">
        <v>151</v>
      </c>
      <c r="J41" s="806"/>
      <c r="K41" s="806"/>
      <c r="L41" s="801"/>
      <c r="M41" s="23"/>
      <c r="N41" s="812"/>
      <c r="O41" s="813"/>
      <c r="P41" s="23"/>
      <c r="Q41" s="46" t="s">
        <v>152</v>
      </c>
      <c r="R41" s="46" t="s">
        <v>117</v>
      </c>
      <c r="S41" s="47" t="s">
        <v>118</v>
      </c>
      <c r="T41" s="46" t="s">
        <v>152</v>
      </c>
      <c r="U41" s="46" t="s">
        <v>117</v>
      </c>
      <c r="V41" s="47" t="s">
        <v>118</v>
      </c>
      <c r="W41" s="37"/>
      <c r="X41" s="48" t="s">
        <v>117</v>
      </c>
      <c r="Y41" s="48" t="s">
        <v>118</v>
      </c>
      <c r="Z41" s="48" t="s">
        <v>117</v>
      </c>
      <c r="AA41" s="48" t="s">
        <v>118</v>
      </c>
      <c r="AB41" s="48" t="s">
        <v>117</v>
      </c>
      <c r="AC41" s="48" t="s">
        <v>118</v>
      </c>
      <c r="AD41" s="37"/>
      <c r="AE41" s="46" t="s">
        <v>117</v>
      </c>
      <c r="AF41" s="46" t="s">
        <v>118</v>
      </c>
      <c r="AG41" s="23"/>
      <c r="AH41" s="46" t="s">
        <v>152</v>
      </c>
      <c r="AI41" s="46" t="s">
        <v>117</v>
      </c>
      <c r="AJ41" s="47" t="s">
        <v>118</v>
      </c>
      <c r="AK41" s="23"/>
      <c r="AL41" s="46" t="s">
        <v>152</v>
      </c>
      <c r="AM41" s="46" t="s">
        <v>117</v>
      </c>
      <c r="AN41" s="46" t="s">
        <v>118</v>
      </c>
      <c r="AO41" s="23"/>
      <c r="AP41" s="23"/>
      <c r="AQ41" s="23"/>
      <c r="AR41" s="23"/>
      <c r="AS41" s="23"/>
      <c r="AT41" s="23"/>
      <c r="AU41" s="23"/>
      <c r="AV41" s="23"/>
      <c r="AW41" s="23"/>
      <c r="AX41" s="23"/>
      <c r="AY41" s="729"/>
      <c r="AZ41" s="730"/>
      <c r="BA41" s="23"/>
      <c r="BB41" s="23"/>
      <c r="BC41" s="23"/>
    </row>
    <row r="42" spans="1:55" ht="12" thickBot="1" x14ac:dyDescent="0.25">
      <c r="A42" s="23"/>
      <c r="B42" s="49" t="s">
        <v>153</v>
      </c>
      <c r="C42" s="50"/>
      <c r="D42" s="50"/>
      <c r="E42" s="50"/>
      <c r="F42" s="50"/>
      <c r="G42" s="50"/>
      <c r="H42" s="50"/>
      <c r="I42" s="49"/>
      <c r="J42" s="49"/>
      <c r="K42" s="49"/>
      <c r="L42" s="49"/>
      <c r="M42" s="23"/>
      <c r="N42" s="766" t="s">
        <v>154</v>
      </c>
      <c r="O42" s="767"/>
      <c r="P42" s="23"/>
      <c r="Q42" s="50"/>
      <c r="R42" s="51"/>
      <c r="S42" s="51"/>
      <c r="T42" s="49"/>
      <c r="U42" s="49"/>
      <c r="V42" s="49"/>
      <c r="W42" s="23"/>
      <c r="X42" s="49"/>
      <c r="Y42" s="49"/>
      <c r="Z42" s="49"/>
      <c r="AA42" s="49"/>
      <c r="AB42" s="49"/>
      <c r="AC42" s="49"/>
      <c r="AD42" s="23"/>
      <c r="AE42" s="49"/>
      <c r="AF42" s="49"/>
      <c r="AG42" s="23"/>
      <c r="AH42" s="49"/>
      <c r="AI42" s="49"/>
      <c r="AJ42" s="49"/>
      <c r="AK42" s="23"/>
      <c r="AL42" s="49"/>
      <c r="AM42" s="49"/>
      <c r="AN42" s="49"/>
      <c r="AO42" s="23"/>
      <c r="AP42" s="23"/>
      <c r="AQ42" s="23"/>
      <c r="AR42" s="23"/>
      <c r="AS42" s="23"/>
      <c r="AT42" s="23"/>
      <c r="AU42" s="23"/>
      <c r="AV42" s="23"/>
      <c r="AW42" s="23"/>
      <c r="AX42" s="23"/>
      <c r="AY42" s="729"/>
      <c r="AZ42" s="730"/>
      <c r="BA42" s="23"/>
      <c r="BB42" s="23"/>
      <c r="BC42" s="23"/>
    </row>
    <row r="43" spans="1:55" ht="12" thickBot="1" x14ac:dyDescent="0.25">
      <c r="A43" s="23"/>
      <c r="B43" s="49" t="s">
        <v>155</v>
      </c>
      <c r="C43" s="50"/>
      <c r="D43" s="50"/>
      <c r="E43" s="50"/>
      <c r="F43" s="50"/>
      <c r="G43" s="50"/>
      <c r="H43" s="50"/>
      <c r="I43" s="49"/>
      <c r="J43" s="49"/>
      <c r="K43" s="49"/>
      <c r="L43" s="49"/>
      <c r="M43" s="23"/>
      <c r="N43" s="766" t="s">
        <v>156</v>
      </c>
      <c r="O43" s="767"/>
      <c r="P43" s="23"/>
      <c r="Q43" s="52"/>
      <c r="R43" s="51"/>
      <c r="S43" s="51"/>
      <c r="T43" s="49"/>
      <c r="U43" s="49"/>
      <c r="V43" s="49"/>
      <c r="W43" s="23"/>
      <c r="X43" s="49"/>
      <c r="Y43" s="49"/>
      <c r="Z43" s="49"/>
      <c r="AA43" s="49"/>
      <c r="AB43" s="49"/>
      <c r="AC43" s="49"/>
      <c r="AD43" s="23"/>
      <c r="AE43" s="49"/>
      <c r="AF43" s="49"/>
      <c r="AG43" s="23"/>
      <c r="AH43" s="49"/>
      <c r="AI43" s="49"/>
      <c r="AJ43" s="49"/>
      <c r="AK43" s="23"/>
      <c r="AL43" s="49"/>
      <c r="AM43" s="49"/>
      <c r="AN43" s="49"/>
      <c r="AO43" s="23"/>
      <c r="AP43" s="23"/>
      <c r="AQ43" s="23"/>
      <c r="AR43" s="23"/>
      <c r="AS43" s="23"/>
      <c r="AT43" s="23"/>
      <c r="AU43" s="23"/>
      <c r="AV43" s="23"/>
      <c r="AW43" s="23"/>
      <c r="AX43" s="23"/>
      <c r="AY43" s="729"/>
      <c r="AZ43" s="730"/>
      <c r="BA43" s="23"/>
      <c r="BB43" s="23"/>
      <c r="BC43" s="23"/>
    </row>
    <row r="44" spans="1:55" ht="12" thickBot="1" x14ac:dyDescent="0.25">
      <c r="A44" s="23"/>
      <c r="B44" s="49" t="s">
        <v>157</v>
      </c>
      <c r="C44" s="50"/>
      <c r="D44" s="50"/>
      <c r="E44" s="50"/>
      <c r="F44" s="50"/>
      <c r="G44" s="50"/>
      <c r="H44" s="50"/>
      <c r="I44" s="49"/>
      <c r="J44" s="49"/>
      <c r="K44" s="49"/>
      <c r="L44" s="49"/>
      <c r="M44" s="23"/>
      <c r="N44" s="766" t="s">
        <v>158</v>
      </c>
      <c r="O44" s="767"/>
      <c r="P44" s="23"/>
      <c r="Q44" s="52"/>
      <c r="R44" s="51"/>
      <c r="S44" s="51"/>
      <c r="T44" s="49"/>
      <c r="U44" s="49"/>
      <c r="V44" s="49"/>
      <c r="W44" s="23"/>
      <c r="X44" s="49"/>
      <c r="Y44" s="49"/>
      <c r="Z44" s="49"/>
      <c r="AA44" s="49"/>
      <c r="AB44" s="49"/>
      <c r="AC44" s="49"/>
      <c r="AD44" s="23"/>
      <c r="AE44" s="49"/>
      <c r="AF44" s="49"/>
      <c r="AG44" s="23"/>
      <c r="AH44" s="49"/>
      <c r="AI44" s="49"/>
      <c r="AJ44" s="49"/>
      <c r="AK44" s="23"/>
      <c r="AL44" s="49"/>
      <c r="AM44" s="49"/>
      <c r="AN44" s="49"/>
      <c r="AO44" s="23"/>
      <c r="AP44" s="23"/>
      <c r="AQ44" s="23"/>
      <c r="AR44" s="23"/>
      <c r="AS44" s="23"/>
      <c r="AT44" s="23"/>
      <c r="AU44" s="23"/>
      <c r="AV44" s="23"/>
      <c r="AW44" s="23"/>
      <c r="AX44" s="23"/>
      <c r="AY44" s="729"/>
      <c r="AZ44" s="730"/>
      <c r="BA44" s="23"/>
      <c r="BB44" s="23"/>
      <c r="BC44" s="23"/>
    </row>
    <row r="45" spans="1:55" ht="12" thickBot="1" x14ac:dyDescent="0.25">
      <c r="A45" s="23"/>
      <c r="B45" s="49" t="s">
        <v>159</v>
      </c>
      <c r="C45" s="50"/>
      <c r="D45" s="50"/>
      <c r="E45" s="50"/>
      <c r="F45" s="50"/>
      <c r="G45" s="50"/>
      <c r="H45" s="50"/>
      <c r="I45" s="49"/>
      <c r="J45" s="49"/>
      <c r="K45" s="49"/>
      <c r="L45" s="49"/>
      <c r="M45" s="23"/>
      <c r="N45" s="766" t="s">
        <v>158</v>
      </c>
      <c r="O45" s="767"/>
      <c r="P45" s="23"/>
      <c r="Q45" s="52"/>
      <c r="R45" s="51"/>
      <c r="S45" s="51"/>
      <c r="T45" s="49"/>
      <c r="U45" s="49"/>
      <c r="V45" s="49"/>
      <c r="W45" s="23"/>
      <c r="X45" s="49"/>
      <c r="Y45" s="49"/>
      <c r="Z45" s="49"/>
      <c r="AA45" s="49"/>
      <c r="AB45" s="49"/>
      <c r="AC45" s="49"/>
      <c r="AD45" s="23"/>
      <c r="AE45" s="49"/>
      <c r="AF45" s="49"/>
      <c r="AG45" s="23"/>
      <c r="AH45" s="49"/>
      <c r="AI45" s="49"/>
      <c r="AJ45" s="49"/>
      <c r="AK45" s="23"/>
      <c r="AL45" s="49"/>
      <c r="AM45" s="49"/>
      <c r="AN45" s="49"/>
      <c r="AO45" s="23"/>
      <c r="AP45" s="23"/>
      <c r="AQ45" s="23"/>
      <c r="AR45" s="23"/>
      <c r="AS45" s="23"/>
      <c r="AT45" s="23"/>
      <c r="AU45" s="23"/>
      <c r="AV45" s="23"/>
      <c r="AW45" s="23"/>
      <c r="AX45" s="23"/>
      <c r="AY45" s="729"/>
      <c r="AZ45" s="730"/>
      <c r="BA45" s="23"/>
      <c r="BB45" s="23"/>
      <c r="BC45" s="23"/>
    </row>
    <row r="46" spans="1:55" ht="12" thickBot="1" x14ac:dyDescent="0.25">
      <c r="A46" s="23"/>
      <c r="B46" s="49" t="s">
        <v>160</v>
      </c>
      <c r="C46" s="50"/>
      <c r="D46" s="50"/>
      <c r="E46" s="50"/>
      <c r="F46" s="50"/>
      <c r="G46" s="50"/>
      <c r="H46" s="50"/>
      <c r="I46" s="49"/>
      <c r="J46" s="49"/>
      <c r="K46" s="49"/>
      <c r="L46" s="49"/>
      <c r="M46" s="23"/>
      <c r="N46" s="766" t="s">
        <v>161</v>
      </c>
      <c r="O46" s="767"/>
      <c r="P46" s="23"/>
      <c r="Q46" s="52"/>
      <c r="R46" s="51"/>
      <c r="S46" s="51"/>
      <c r="T46" s="49"/>
      <c r="U46" s="49"/>
      <c r="V46" s="49"/>
      <c r="W46" s="23"/>
      <c r="X46" s="49"/>
      <c r="Y46" s="49"/>
      <c r="Z46" s="49"/>
      <c r="AA46" s="49"/>
      <c r="AB46" s="49"/>
      <c r="AC46" s="49"/>
      <c r="AD46" s="23"/>
      <c r="AE46" s="49"/>
      <c r="AF46" s="49"/>
      <c r="AG46" s="23"/>
      <c r="AH46" s="49"/>
      <c r="AI46" s="49"/>
      <c r="AJ46" s="49"/>
      <c r="AK46" s="23"/>
      <c r="AL46" s="49"/>
      <c r="AM46" s="49"/>
      <c r="AN46" s="49"/>
      <c r="AO46" s="23"/>
      <c r="AP46" s="23"/>
      <c r="AQ46" s="23"/>
      <c r="AR46" s="23"/>
      <c r="AS46" s="23"/>
      <c r="AT46" s="23"/>
      <c r="AU46" s="23"/>
      <c r="AV46" s="23"/>
      <c r="AW46" s="23"/>
      <c r="AX46" s="23"/>
      <c r="AY46" s="729"/>
      <c r="AZ46" s="730"/>
      <c r="BA46" s="23"/>
      <c r="BB46" s="23"/>
      <c r="BC46" s="23"/>
    </row>
    <row r="47" spans="1:55" ht="76.5" customHeight="1" x14ac:dyDescent="0.2">
      <c r="A47" s="23"/>
      <c r="B47" s="734" t="s">
        <v>162</v>
      </c>
      <c r="C47" s="734"/>
      <c r="D47" s="734"/>
      <c r="E47" s="739" t="s">
        <v>163</v>
      </c>
      <c r="F47" s="739"/>
      <c r="G47" s="739"/>
      <c r="H47" s="739"/>
      <c r="I47" s="739"/>
      <c r="J47" s="739"/>
      <c r="K47" s="739"/>
      <c r="L47" s="739"/>
      <c r="M47" s="23"/>
      <c r="N47" s="734" t="s">
        <v>164</v>
      </c>
      <c r="O47" s="734"/>
      <c r="P47" s="23"/>
      <c r="Q47" s="740"/>
      <c r="R47" s="740"/>
      <c r="S47" s="740"/>
      <c r="T47" s="740"/>
      <c r="U47" s="740"/>
      <c r="V47" s="740"/>
      <c r="W47" s="41"/>
      <c r="X47" s="41"/>
      <c r="Y47" s="41"/>
      <c r="Z47" s="41"/>
      <c r="AA47" s="41"/>
      <c r="AB47" s="41"/>
      <c r="AC47" s="41"/>
      <c r="AD47" s="41"/>
      <c r="AE47" s="741" t="s">
        <v>165</v>
      </c>
      <c r="AF47" s="741"/>
      <c r="AG47" s="23"/>
      <c r="AH47" s="734" t="s">
        <v>166</v>
      </c>
      <c r="AI47" s="734"/>
      <c r="AJ47" s="734"/>
      <c r="AK47" s="23"/>
      <c r="AL47" s="740" t="s">
        <v>167</v>
      </c>
      <c r="AM47" s="740"/>
      <c r="AN47" s="740"/>
      <c r="AO47" s="23"/>
      <c r="AP47" s="23"/>
      <c r="AQ47" s="23"/>
      <c r="AR47" s="23"/>
      <c r="AS47" s="23"/>
      <c r="AT47" s="23"/>
      <c r="AU47" s="23"/>
      <c r="AV47" s="23"/>
      <c r="AW47" s="23"/>
      <c r="AX47" s="23"/>
      <c r="AY47" s="23"/>
      <c r="AZ47" s="23"/>
      <c r="BA47" s="23"/>
      <c r="BB47" s="23"/>
      <c r="BC47" s="23"/>
    </row>
    <row r="48" spans="1:55" ht="41.25" customHeight="1" x14ac:dyDescent="0.2">
      <c r="A48" s="23"/>
      <c r="B48" s="41"/>
      <c r="C48" s="41"/>
      <c r="D48" s="41"/>
      <c r="E48" s="37"/>
      <c r="F48" s="37"/>
      <c r="G48" s="37"/>
      <c r="H48" s="37"/>
      <c r="I48" s="37"/>
      <c r="J48" s="37"/>
      <c r="K48" s="37"/>
      <c r="L48" s="37"/>
      <c r="M48" s="23"/>
      <c r="N48" s="41"/>
      <c r="O48" s="41"/>
      <c r="P48" s="23"/>
      <c r="Q48" s="41"/>
      <c r="R48" s="41"/>
      <c r="S48" s="41"/>
      <c r="T48" s="41"/>
      <c r="U48" s="41"/>
      <c r="V48" s="41"/>
      <c r="W48" s="41"/>
      <c r="X48" s="41"/>
      <c r="Y48" s="41"/>
      <c r="Z48" s="41"/>
      <c r="AA48" s="41"/>
      <c r="AB48" s="41"/>
      <c r="AC48" s="41"/>
      <c r="AD48" s="41"/>
      <c r="AE48" s="53"/>
      <c r="AF48" s="53"/>
      <c r="AG48" s="23"/>
      <c r="AH48" s="54"/>
      <c r="AI48" s="54"/>
      <c r="AJ48" s="54"/>
      <c r="AK48" s="23"/>
      <c r="AL48" s="41"/>
      <c r="AM48" s="41"/>
      <c r="AN48" s="41"/>
      <c r="AO48" s="23"/>
      <c r="AP48" s="23"/>
      <c r="AQ48" s="23"/>
      <c r="AR48" s="23"/>
      <c r="AS48" s="23"/>
      <c r="AT48" s="23"/>
      <c r="AU48" s="23"/>
      <c r="AV48" s="23"/>
      <c r="AW48" s="23"/>
      <c r="AX48" s="23"/>
      <c r="AY48" s="23"/>
      <c r="AZ48" s="23"/>
      <c r="BA48" s="23"/>
      <c r="BB48" s="23"/>
      <c r="BC48" s="23"/>
    </row>
    <row r="49" spans="1:55" x14ac:dyDescent="0.2">
      <c r="A49" s="787" t="s">
        <v>170</v>
      </c>
      <c r="B49" s="787"/>
      <c r="C49" s="787"/>
      <c r="D49" s="787"/>
      <c r="E49" s="787"/>
      <c r="F49" s="787"/>
      <c r="G49" s="787"/>
      <c r="H49" s="787"/>
      <c r="I49" s="787"/>
      <c r="J49" s="787"/>
      <c r="K49" s="787"/>
      <c r="L49" s="787"/>
      <c r="M49" s="787"/>
      <c r="N49" s="787"/>
      <c r="O49" s="787"/>
      <c r="P49" s="787"/>
      <c r="Q49" s="787"/>
      <c r="R49" s="787"/>
      <c r="S49" s="787"/>
      <c r="T49" s="787"/>
      <c r="U49" s="787"/>
      <c r="V49" s="787"/>
      <c r="W49" s="787"/>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3"/>
      <c r="BB49" s="23"/>
      <c r="BC49" s="23"/>
    </row>
    <row r="50" spans="1:55" ht="16.5" customHeight="1" thickBot="1" x14ac:dyDescent="0.25">
      <c r="A50" s="23"/>
      <c r="B50" s="5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51" spans="1:55" ht="24" customHeight="1" thickBot="1" x14ac:dyDescent="0.25">
      <c r="A51" s="23"/>
      <c r="B51" s="23"/>
      <c r="C51" s="740"/>
      <c r="D51" s="740"/>
      <c r="E51" s="23"/>
      <c r="F51" s="23"/>
      <c r="G51" s="23"/>
      <c r="H51" s="788" t="s">
        <v>116</v>
      </c>
      <c r="I51" s="789"/>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52" spans="1:55" ht="12" thickBot="1" x14ac:dyDescent="0.25">
      <c r="A52" s="23"/>
      <c r="B52" s="23"/>
      <c r="C52" s="29"/>
      <c r="D52" s="29"/>
      <c r="E52" s="23"/>
      <c r="F52" s="23"/>
      <c r="G52" s="23"/>
      <c r="H52" s="30" t="s">
        <v>117</v>
      </c>
      <c r="I52" s="30" t="s">
        <v>118</v>
      </c>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1:55" ht="12" thickBot="1" x14ac:dyDescent="0.25">
      <c r="A53" s="23"/>
      <c r="B53" s="23"/>
      <c r="C53" s="23"/>
      <c r="D53" s="23"/>
      <c r="E53" s="23"/>
      <c r="F53" s="23"/>
      <c r="G53" s="23"/>
      <c r="H53" s="31"/>
      <c r="I53" s="31"/>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1:5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1:55" ht="21.75" customHeight="1" x14ac:dyDescent="0.2">
      <c r="A55" s="787" t="s">
        <v>58</v>
      </c>
      <c r="B55" s="787"/>
      <c r="C55" s="787"/>
      <c r="D55" s="787"/>
      <c r="E55" s="787"/>
      <c r="F55" s="787"/>
      <c r="G55" s="787"/>
      <c r="H55" s="787"/>
      <c r="I55" s="787"/>
      <c r="J55" s="787"/>
      <c r="K55" s="787"/>
      <c r="L55" s="787"/>
      <c r="M55" s="787"/>
      <c r="N55" s="787"/>
      <c r="O55" s="787"/>
      <c r="P55" s="787"/>
      <c r="Q55" s="787"/>
      <c r="R55" s="787"/>
      <c r="S55" s="787"/>
      <c r="T55" s="787"/>
      <c r="U55" s="787"/>
      <c r="V55" s="787"/>
      <c r="W55" s="787"/>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6" spans="1:55" ht="27.75" customHeight="1" thickBot="1" x14ac:dyDescent="0.25">
      <c r="A56" s="23"/>
      <c r="B56" s="3" t="s">
        <v>119</v>
      </c>
      <c r="C56" s="3" t="s">
        <v>120</v>
      </c>
      <c r="D56" s="3" t="s">
        <v>121</v>
      </c>
      <c r="E56" s="3" t="s">
        <v>122</v>
      </c>
      <c r="F56" s="3" t="s">
        <v>123</v>
      </c>
      <c r="G56" s="3" t="s">
        <v>124</v>
      </c>
      <c r="H56" s="3" t="s">
        <v>125</v>
      </c>
      <c r="I56" s="3" t="s">
        <v>126</v>
      </c>
      <c r="J56" s="3" t="s">
        <v>127</v>
      </c>
      <c r="K56" s="3" t="s">
        <v>128</v>
      </c>
      <c r="L56" s="3" t="s">
        <v>129</v>
      </c>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row>
    <row r="57" spans="1:55" ht="49.5" customHeight="1" thickBot="1" x14ac:dyDescent="0.25">
      <c r="A57" s="23"/>
      <c r="B57" s="742" t="s">
        <v>130</v>
      </c>
      <c r="C57" s="768" t="s">
        <v>130</v>
      </c>
      <c r="D57" s="727" t="s">
        <v>97</v>
      </c>
      <c r="E57" s="771"/>
      <c r="F57" s="771"/>
      <c r="G57" s="771"/>
      <c r="H57" s="771"/>
      <c r="I57" s="771"/>
      <c r="J57" s="771"/>
      <c r="K57" s="771"/>
      <c r="L57" s="728"/>
      <c r="M57" s="23"/>
      <c r="N57" s="772" t="s">
        <v>131</v>
      </c>
      <c r="O57" s="773"/>
      <c r="P57" s="23"/>
      <c r="Q57" s="757" t="s">
        <v>132</v>
      </c>
      <c r="R57" s="758"/>
      <c r="S57" s="759"/>
      <c r="T57" s="778" t="s">
        <v>171</v>
      </c>
      <c r="U57" s="779"/>
      <c r="V57" s="780"/>
      <c r="W57" s="32"/>
      <c r="X57" s="747" t="s">
        <v>134</v>
      </c>
      <c r="Y57" s="748"/>
      <c r="Z57" s="747" t="s">
        <v>135</v>
      </c>
      <c r="AA57" s="748"/>
      <c r="AB57" s="747" t="s">
        <v>136</v>
      </c>
      <c r="AC57" s="748"/>
      <c r="AD57" s="32"/>
      <c r="AE57" s="747" t="s">
        <v>172</v>
      </c>
      <c r="AF57" s="748"/>
      <c r="AG57" s="23"/>
      <c r="AH57" s="757" t="s">
        <v>138</v>
      </c>
      <c r="AI57" s="758"/>
      <c r="AJ57" s="759"/>
      <c r="AK57" s="23"/>
      <c r="AL57" s="742" t="s">
        <v>139</v>
      </c>
      <c r="AM57" s="742"/>
      <c r="AN57" s="742"/>
      <c r="AO57" s="23"/>
      <c r="AP57" s="731" t="s">
        <v>140</v>
      </c>
      <c r="AQ57" s="731"/>
      <c r="AR57" s="23"/>
      <c r="AS57" s="732" t="s">
        <v>141</v>
      </c>
      <c r="AT57" s="733"/>
      <c r="AU57" s="23"/>
      <c r="AV57" s="732" t="s">
        <v>142</v>
      </c>
      <c r="AW57" s="733"/>
      <c r="AX57" s="23"/>
      <c r="AY57" s="743" t="s">
        <v>94</v>
      </c>
      <c r="AZ57" s="744"/>
      <c r="BA57" s="23"/>
      <c r="BB57" s="23"/>
      <c r="BC57" s="23"/>
    </row>
    <row r="58" spans="1:55" ht="15.75" customHeight="1" thickBot="1" x14ac:dyDescent="0.25">
      <c r="A58" s="23"/>
      <c r="B58" s="742"/>
      <c r="C58" s="769"/>
      <c r="D58" s="757" t="s">
        <v>143</v>
      </c>
      <c r="E58" s="758"/>
      <c r="F58" s="758"/>
      <c r="G58" s="758"/>
      <c r="H58" s="758"/>
      <c r="I58" s="759"/>
      <c r="J58" s="768" t="s">
        <v>144</v>
      </c>
      <c r="K58" s="768" t="s">
        <v>145</v>
      </c>
      <c r="L58" s="742" t="s">
        <v>146</v>
      </c>
      <c r="M58" s="23"/>
      <c r="N58" s="774"/>
      <c r="O58" s="775"/>
      <c r="P58" s="23"/>
      <c r="Q58" s="760"/>
      <c r="R58" s="761"/>
      <c r="S58" s="762"/>
      <c r="T58" s="781"/>
      <c r="U58" s="782"/>
      <c r="V58" s="783"/>
      <c r="W58" s="32"/>
      <c r="X58" s="749"/>
      <c r="Y58" s="750"/>
      <c r="Z58" s="749"/>
      <c r="AA58" s="750"/>
      <c r="AB58" s="749"/>
      <c r="AC58" s="750"/>
      <c r="AD58" s="32"/>
      <c r="AE58" s="753"/>
      <c r="AF58" s="754"/>
      <c r="AG58" s="23"/>
      <c r="AH58" s="760"/>
      <c r="AI58" s="761"/>
      <c r="AJ58" s="762"/>
      <c r="AK58" s="23"/>
      <c r="AL58" s="742"/>
      <c r="AM58" s="742"/>
      <c r="AN58" s="742"/>
      <c r="AO58" s="23"/>
      <c r="AP58" s="44" t="s">
        <v>117</v>
      </c>
      <c r="AQ58" s="44" t="s">
        <v>118</v>
      </c>
      <c r="AR58" s="23"/>
      <c r="AS58" s="44" t="s">
        <v>117</v>
      </c>
      <c r="AT58" s="44" t="s">
        <v>118</v>
      </c>
      <c r="AU58" s="23"/>
      <c r="AV58" s="743"/>
      <c r="AW58" s="744"/>
      <c r="AX58" s="23"/>
      <c r="AY58" s="790"/>
      <c r="AZ58" s="791"/>
      <c r="BA58" s="23"/>
      <c r="BB58" s="23"/>
      <c r="BC58" s="23"/>
    </row>
    <row r="59" spans="1:55" ht="12" thickBot="1" x14ac:dyDescent="0.25">
      <c r="A59" s="23"/>
      <c r="B59" s="742"/>
      <c r="C59" s="769"/>
      <c r="D59" s="763"/>
      <c r="E59" s="764"/>
      <c r="F59" s="764"/>
      <c r="G59" s="764"/>
      <c r="H59" s="764"/>
      <c r="I59" s="765"/>
      <c r="J59" s="769"/>
      <c r="K59" s="769"/>
      <c r="L59" s="742"/>
      <c r="M59" s="23"/>
      <c r="N59" s="774"/>
      <c r="O59" s="775"/>
      <c r="P59" s="23"/>
      <c r="Q59" s="763"/>
      <c r="R59" s="764"/>
      <c r="S59" s="765"/>
      <c r="T59" s="784"/>
      <c r="U59" s="785"/>
      <c r="V59" s="786"/>
      <c r="W59" s="32"/>
      <c r="X59" s="751"/>
      <c r="Y59" s="752"/>
      <c r="Z59" s="751"/>
      <c r="AA59" s="752"/>
      <c r="AB59" s="751"/>
      <c r="AC59" s="752"/>
      <c r="AD59" s="32"/>
      <c r="AE59" s="755"/>
      <c r="AF59" s="756"/>
      <c r="AG59" s="23"/>
      <c r="AH59" s="763"/>
      <c r="AI59" s="764"/>
      <c r="AJ59" s="765"/>
      <c r="AK59" s="23"/>
      <c r="AL59" s="742"/>
      <c r="AM59" s="742"/>
      <c r="AN59" s="742"/>
      <c r="AO59" s="23"/>
      <c r="AP59" s="45"/>
      <c r="AQ59" s="45"/>
      <c r="AR59" s="23"/>
      <c r="AS59" s="45"/>
      <c r="AT59" s="45"/>
      <c r="AV59" s="745"/>
      <c r="AW59" s="746"/>
      <c r="AY59" s="745"/>
      <c r="AZ59" s="746"/>
      <c r="BA59" s="23"/>
      <c r="BB59" s="23"/>
      <c r="BC59" s="23"/>
    </row>
    <row r="60" spans="1:55" ht="23.25" thickBot="1" x14ac:dyDescent="0.25">
      <c r="A60" s="23"/>
      <c r="B60" s="742"/>
      <c r="C60" s="770"/>
      <c r="D60" s="56" t="s">
        <v>59</v>
      </c>
      <c r="E60" s="56" t="s">
        <v>147</v>
      </c>
      <c r="F60" s="56" t="s">
        <v>148</v>
      </c>
      <c r="G60" s="56" t="s">
        <v>149</v>
      </c>
      <c r="H60" s="56" t="s">
        <v>150</v>
      </c>
      <c r="I60" s="56" t="s">
        <v>151</v>
      </c>
      <c r="J60" s="770"/>
      <c r="K60" s="770"/>
      <c r="L60" s="742"/>
      <c r="M60" s="23"/>
      <c r="N60" s="776"/>
      <c r="O60" s="777"/>
      <c r="P60" s="23"/>
      <c r="Q60" s="56" t="s">
        <v>152</v>
      </c>
      <c r="R60" s="56" t="s">
        <v>117</v>
      </c>
      <c r="S60" s="57" t="s">
        <v>118</v>
      </c>
      <c r="T60" s="56" t="s">
        <v>152</v>
      </c>
      <c r="U60" s="56" t="s">
        <v>117</v>
      </c>
      <c r="V60" s="57" t="s">
        <v>118</v>
      </c>
      <c r="W60" s="37"/>
      <c r="X60" s="44" t="s">
        <v>117</v>
      </c>
      <c r="Y60" s="44" t="s">
        <v>118</v>
      </c>
      <c r="Z60" s="44" t="s">
        <v>117</v>
      </c>
      <c r="AA60" s="44" t="s">
        <v>118</v>
      </c>
      <c r="AB60" s="44" t="s">
        <v>117</v>
      </c>
      <c r="AC60" s="44" t="s">
        <v>118</v>
      </c>
      <c r="AD60" s="37"/>
      <c r="AE60" s="56" t="s">
        <v>117</v>
      </c>
      <c r="AF60" s="56" t="s">
        <v>118</v>
      </c>
      <c r="AG60" s="23"/>
      <c r="AH60" s="56" t="s">
        <v>152</v>
      </c>
      <c r="AI60" s="56" t="s">
        <v>117</v>
      </c>
      <c r="AJ60" s="57" t="s">
        <v>118</v>
      </c>
      <c r="AK60" s="23"/>
      <c r="AL60" s="56" t="s">
        <v>152</v>
      </c>
      <c r="AM60" s="56" t="s">
        <v>117</v>
      </c>
      <c r="AN60" s="56" t="s">
        <v>118</v>
      </c>
      <c r="AO60" s="23"/>
      <c r="AP60" s="23"/>
      <c r="AQ60" s="23"/>
      <c r="AR60" s="23"/>
      <c r="AS60" s="23"/>
      <c r="AT60" s="23"/>
      <c r="AU60" s="23"/>
      <c r="AV60" s="23"/>
      <c r="AW60" s="23"/>
      <c r="AX60" s="23"/>
      <c r="AY60" s="729"/>
      <c r="AZ60" s="730"/>
      <c r="BA60" s="23"/>
      <c r="BB60" s="23"/>
      <c r="BC60" s="23"/>
    </row>
    <row r="61" spans="1:55" ht="12" thickBot="1" x14ac:dyDescent="0.25">
      <c r="A61" s="23"/>
      <c r="B61" s="45" t="s">
        <v>153</v>
      </c>
      <c r="C61" s="58"/>
      <c r="D61" s="58"/>
      <c r="E61" s="58"/>
      <c r="F61" s="58"/>
      <c r="G61" s="58"/>
      <c r="H61" s="58"/>
      <c r="I61" s="45"/>
      <c r="J61" s="45"/>
      <c r="K61" s="45"/>
      <c r="L61" s="45"/>
      <c r="M61" s="23"/>
      <c r="N61" s="727" t="s">
        <v>154</v>
      </c>
      <c r="O61" s="728"/>
      <c r="P61" s="23"/>
      <c r="Q61" s="58"/>
      <c r="R61" s="59"/>
      <c r="S61" s="59"/>
      <c r="T61" s="45"/>
      <c r="U61" s="45"/>
      <c r="V61" s="45"/>
      <c r="W61" s="23"/>
      <c r="X61" s="45"/>
      <c r="Y61" s="45"/>
      <c r="Z61" s="45"/>
      <c r="AA61" s="45"/>
      <c r="AB61" s="45"/>
      <c r="AC61" s="45"/>
      <c r="AD61" s="23"/>
      <c r="AE61" s="45"/>
      <c r="AF61" s="45"/>
      <c r="AG61" s="23"/>
      <c r="AH61" s="45"/>
      <c r="AI61" s="45"/>
      <c r="AJ61" s="45"/>
      <c r="AK61" s="23"/>
      <c r="AL61" s="45"/>
      <c r="AM61" s="45"/>
      <c r="AN61" s="45"/>
      <c r="AO61" s="23"/>
      <c r="AP61" s="23"/>
      <c r="AQ61" s="23"/>
      <c r="AR61" s="23"/>
      <c r="AS61" s="23"/>
      <c r="AT61" s="23"/>
      <c r="AU61" s="23"/>
      <c r="AV61" s="23"/>
      <c r="AW61" s="23"/>
      <c r="AX61" s="23"/>
      <c r="AY61" s="729"/>
      <c r="AZ61" s="730"/>
      <c r="BA61" s="23"/>
      <c r="BB61" s="23"/>
      <c r="BC61" s="23"/>
    </row>
    <row r="62" spans="1:55" ht="12" thickBot="1" x14ac:dyDescent="0.25">
      <c r="A62" s="23"/>
      <c r="B62" s="45" t="s">
        <v>155</v>
      </c>
      <c r="C62" s="58"/>
      <c r="D62" s="58"/>
      <c r="E62" s="58"/>
      <c r="F62" s="58"/>
      <c r="G62" s="58"/>
      <c r="H62" s="58"/>
      <c r="I62" s="45"/>
      <c r="J62" s="45"/>
      <c r="K62" s="45"/>
      <c r="L62" s="45"/>
      <c r="M62" s="23"/>
      <c r="N62" s="727" t="s">
        <v>156</v>
      </c>
      <c r="O62" s="728"/>
      <c r="P62" s="23"/>
      <c r="Q62" s="60"/>
      <c r="R62" s="59"/>
      <c r="S62" s="59"/>
      <c r="T62" s="45"/>
      <c r="U62" s="45"/>
      <c r="V62" s="45"/>
      <c r="W62" s="23"/>
      <c r="X62" s="45"/>
      <c r="Y62" s="45"/>
      <c r="Z62" s="45"/>
      <c r="AA62" s="45"/>
      <c r="AB62" s="45"/>
      <c r="AC62" s="45"/>
      <c r="AD62" s="23"/>
      <c r="AE62" s="45"/>
      <c r="AF62" s="45"/>
      <c r="AG62" s="23"/>
      <c r="AH62" s="45"/>
      <c r="AI62" s="45"/>
      <c r="AJ62" s="45"/>
      <c r="AK62" s="23"/>
      <c r="AL62" s="45"/>
      <c r="AM62" s="45"/>
      <c r="AN62" s="45"/>
      <c r="AO62" s="23"/>
      <c r="AP62" s="23"/>
      <c r="AQ62" s="23"/>
      <c r="AR62" s="23"/>
      <c r="AS62" s="23"/>
      <c r="AT62" s="23"/>
      <c r="AU62" s="23"/>
      <c r="AV62" s="23"/>
      <c r="AW62" s="23"/>
      <c r="AX62" s="23"/>
      <c r="AY62" s="729"/>
      <c r="AZ62" s="730"/>
      <c r="BA62" s="23"/>
      <c r="BB62" s="23"/>
      <c r="BC62" s="23"/>
    </row>
    <row r="63" spans="1:55" ht="12" thickBot="1" x14ac:dyDescent="0.25">
      <c r="A63" s="23"/>
      <c r="B63" s="45" t="s">
        <v>157</v>
      </c>
      <c r="C63" s="58"/>
      <c r="D63" s="58"/>
      <c r="E63" s="58"/>
      <c r="F63" s="58"/>
      <c r="G63" s="58"/>
      <c r="H63" s="58"/>
      <c r="I63" s="45"/>
      <c r="J63" s="45"/>
      <c r="K63" s="45"/>
      <c r="L63" s="45"/>
      <c r="M63" s="23"/>
      <c r="N63" s="727" t="s">
        <v>158</v>
      </c>
      <c r="O63" s="728"/>
      <c r="P63" s="23"/>
      <c r="Q63" s="60"/>
      <c r="R63" s="59"/>
      <c r="S63" s="59"/>
      <c r="T63" s="45"/>
      <c r="U63" s="45"/>
      <c r="V63" s="45"/>
      <c r="W63" s="23"/>
      <c r="X63" s="45"/>
      <c r="Y63" s="45"/>
      <c r="Z63" s="45"/>
      <c r="AA63" s="45"/>
      <c r="AB63" s="45"/>
      <c r="AC63" s="45"/>
      <c r="AD63" s="23"/>
      <c r="AE63" s="45"/>
      <c r="AF63" s="45"/>
      <c r="AG63" s="23"/>
      <c r="AH63" s="45"/>
      <c r="AI63" s="45"/>
      <c r="AJ63" s="45"/>
      <c r="AK63" s="23"/>
      <c r="AL63" s="45"/>
      <c r="AM63" s="45"/>
      <c r="AN63" s="45"/>
      <c r="AO63" s="23"/>
      <c r="AP63" s="23"/>
      <c r="AQ63" s="23"/>
      <c r="AR63" s="23"/>
      <c r="AS63" s="23"/>
      <c r="AT63" s="23"/>
      <c r="AU63" s="23"/>
      <c r="AV63" s="23"/>
      <c r="AW63" s="23"/>
      <c r="AX63" s="23"/>
      <c r="AY63" s="729"/>
      <c r="AZ63" s="730"/>
      <c r="BA63" s="23"/>
      <c r="BB63" s="23"/>
      <c r="BC63" s="23"/>
    </row>
    <row r="64" spans="1:55" ht="12" thickBot="1" x14ac:dyDescent="0.25">
      <c r="A64" s="23"/>
      <c r="B64" s="45" t="s">
        <v>159</v>
      </c>
      <c r="C64" s="58"/>
      <c r="D64" s="58"/>
      <c r="E64" s="58"/>
      <c r="F64" s="58"/>
      <c r="G64" s="58"/>
      <c r="H64" s="58"/>
      <c r="I64" s="45"/>
      <c r="J64" s="45"/>
      <c r="K64" s="45"/>
      <c r="L64" s="45"/>
      <c r="M64" s="23"/>
      <c r="N64" s="727" t="s">
        <v>158</v>
      </c>
      <c r="O64" s="728"/>
      <c r="P64" s="23"/>
      <c r="Q64" s="60"/>
      <c r="R64" s="59"/>
      <c r="S64" s="59"/>
      <c r="T64" s="45"/>
      <c r="U64" s="45"/>
      <c r="V64" s="45"/>
      <c r="W64" s="23"/>
      <c r="X64" s="45"/>
      <c r="Y64" s="45"/>
      <c r="Z64" s="45"/>
      <c r="AA64" s="45"/>
      <c r="AB64" s="45"/>
      <c r="AC64" s="45"/>
      <c r="AD64" s="23"/>
      <c r="AE64" s="45"/>
      <c r="AF64" s="45"/>
      <c r="AG64" s="23"/>
      <c r="AH64" s="45"/>
      <c r="AI64" s="45"/>
      <c r="AJ64" s="45"/>
      <c r="AK64" s="23"/>
      <c r="AL64" s="45"/>
      <c r="AM64" s="45"/>
      <c r="AN64" s="45"/>
      <c r="AO64" s="23"/>
      <c r="AP64" s="23"/>
      <c r="AQ64" s="23"/>
      <c r="AR64" s="23"/>
      <c r="AS64" s="23"/>
      <c r="AT64" s="23"/>
      <c r="AU64" s="23"/>
      <c r="AV64" s="23"/>
      <c r="AW64" s="23"/>
      <c r="AX64" s="23"/>
      <c r="AY64" s="729"/>
      <c r="AZ64" s="730"/>
      <c r="BA64" s="23"/>
      <c r="BB64" s="23"/>
      <c r="BC64" s="23"/>
    </row>
    <row r="65" spans="1:55" ht="12" thickBot="1" x14ac:dyDescent="0.25">
      <c r="A65" s="23"/>
      <c r="B65" s="45" t="s">
        <v>160</v>
      </c>
      <c r="C65" s="58"/>
      <c r="D65" s="58"/>
      <c r="E65" s="58"/>
      <c r="F65" s="58"/>
      <c r="G65" s="58"/>
      <c r="H65" s="58"/>
      <c r="I65" s="45"/>
      <c r="J65" s="45"/>
      <c r="K65" s="45"/>
      <c r="L65" s="45"/>
      <c r="M65" s="23"/>
      <c r="N65" s="727" t="s">
        <v>161</v>
      </c>
      <c r="O65" s="728"/>
      <c r="P65" s="23"/>
      <c r="Q65" s="60"/>
      <c r="R65" s="59"/>
      <c r="S65" s="59"/>
      <c r="T65" s="45"/>
      <c r="U65" s="45"/>
      <c r="V65" s="45"/>
      <c r="W65" s="23"/>
      <c r="X65" s="45"/>
      <c r="Y65" s="45"/>
      <c r="Z65" s="45"/>
      <c r="AA65" s="45"/>
      <c r="AB65" s="45"/>
      <c r="AC65" s="45"/>
      <c r="AD65" s="23"/>
      <c r="AE65" s="45"/>
      <c r="AF65" s="45"/>
      <c r="AG65" s="23"/>
      <c r="AH65" s="45"/>
      <c r="AI65" s="45"/>
      <c r="AJ65" s="45"/>
      <c r="AK65" s="23"/>
      <c r="AL65" s="45"/>
      <c r="AM65" s="45"/>
      <c r="AN65" s="45"/>
      <c r="AO65" s="23"/>
      <c r="AP65" s="23"/>
      <c r="AQ65" s="23"/>
      <c r="AR65" s="23"/>
      <c r="AS65" s="23"/>
      <c r="AT65" s="23"/>
      <c r="AU65" s="23"/>
      <c r="AV65" s="23"/>
      <c r="AW65" s="23"/>
      <c r="AX65" s="23"/>
      <c r="AY65" s="729"/>
      <c r="AZ65" s="730"/>
      <c r="BA65" s="23"/>
      <c r="BB65" s="23"/>
      <c r="BC65" s="23"/>
    </row>
    <row r="66" spans="1:55" ht="47.25" customHeight="1" x14ac:dyDescent="0.2">
      <c r="A66" s="23"/>
      <c r="B66" s="734" t="s">
        <v>162</v>
      </c>
      <c r="C66" s="734"/>
      <c r="D66" s="734"/>
      <c r="E66" s="739" t="s">
        <v>163</v>
      </c>
      <c r="F66" s="739"/>
      <c r="G66" s="739"/>
      <c r="H66" s="739"/>
      <c r="I66" s="739"/>
      <c r="J66" s="739"/>
      <c r="K66" s="739"/>
      <c r="L66" s="739"/>
      <c r="M66" s="23"/>
      <c r="N66" s="734" t="s">
        <v>164</v>
      </c>
      <c r="O66" s="734"/>
      <c r="P66" s="23"/>
      <c r="Q66" s="740"/>
      <c r="R66" s="740"/>
      <c r="S66" s="740"/>
      <c r="T66" s="740"/>
      <c r="U66" s="740"/>
      <c r="V66" s="740"/>
      <c r="W66" s="41"/>
      <c r="X66" s="41"/>
      <c r="Y66" s="41"/>
      <c r="Z66" s="41"/>
      <c r="AA66" s="41"/>
      <c r="AB66" s="41"/>
      <c r="AC66" s="41"/>
      <c r="AD66" s="41"/>
      <c r="AE66" s="741" t="s">
        <v>165</v>
      </c>
      <c r="AF66" s="741"/>
      <c r="AG66" s="23"/>
      <c r="AH66" s="734" t="s">
        <v>166</v>
      </c>
      <c r="AI66" s="734"/>
      <c r="AJ66" s="734"/>
      <c r="AK66" s="23"/>
      <c r="AL66" s="734" t="s">
        <v>167</v>
      </c>
      <c r="AM66" s="734"/>
      <c r="AN66" s="734"/>
      <c r="AO66" s="23"/>
      <c r="AP66" s="23"/>
      <c r="AQ66" s="23"/>
      <c r="AR66" s="23"/>
      <c r="AS66" s="23"/>
      <c r="AT66" s="23"/>
      <c r="AU66" s="23"/>
      <c r="AV66" s="23"/>
      <c r="AW66" s="23"/>
      <c r="AX66" s="23"/>
      <c r="AY66" s="23"/>
      <c r="AZ66" s="23"/>
      <c r="BA66" s="23"/>
      <c r="BB66" s="23"/>
      <c r="BC66" s="23"/>
    </row>
    <row r="67" spans="1:55" ht="47.25" customHeight="1" thickBot="1" x14ac:dyDescent="0.25">
      <c r="A67" s="23"/>
      <c r="B67" s="41"/>
      <c r="C67" s="41"/>
      <c r="D67" s="41"/>
      <c r="E67" s="37"/>
      <c r="F67" s="37"/>
      <c r="G67" s="37"/>
      <c r="H67" s="37"/>
      <c r="I67" s="37"/>
      <c r="J67" s="37"/>
      <c r="K67" s="37"/>
      <c r="L67" s="37"/>
      <c r="M67" s="23"/>
      <c r="N67" s="41"/>
      <c r="O67" s="41"/>
      <c r="P67" s="23"/>
      <c r="Q67" s="41"/>
      <c r="R67" s="41"/>
      <c r="S67" s="41"/>
      <c r="T67" s="41"/>
      <c r="U67" s="41"/>
      <c r="V67" s="41"/>
      <c r="W67" s="41"/>
      <c r="X67" s="41"/>
      <c r="Y67" s="41"/>
      <c r="Z67" s="41"/>
      <c r="AA67" s="41"/>
      <c r="AB67" s="41"/>
      <c r="AC67" s="41"/>
      <c r="AD67" s="41"/>
      <c r="AE67" s="42"/>
      <c r="AF67" s="42"/>
      <c r="AG67" s="23"/>
      <c r="AH67" s="41"/>
      <c r="AI67" s="41"/>
      <c r="AJ67" s="41"/>
      <c r="AK67" s="23"/>
      <c r="AL67" s="41"/>
      <c r="AM67" s="41"/>
      <c r="AN67" s="41"/>
      <c r="AO67" s="23"/>
      <c r="AP67" s="23"/>
      <c r="AQ67" s="23"/>
      <c r="AR67" s="23"/>
      <c r="AS67" s="23"/>
      <c r="AT67" s="23"/>
      <c r="AU67" s="23"/>
      <c r="AV67" s="23"/>
      <c r="AW67" s="23"/>
      <c r="AX67" s="23"/>
      <c r="AY67" s="23"/>
      <c r="AZ67" s="23"/>
      <c r="BA67" s="23"/>
      <c r="BB67" s="23"/>
      <c r="BC67" s="23"/>
    </row>
    <row r="68" spans="1:55" ht="24" customHeight="1" thickBot="1" x14ac:dyDescent="0.25">
      <c r="A68" s="23"/>
      <c r="B68" s="735" t="s">
        <v>173</v>
      </c>
      <c r="C68" s="736"/>
      <c r="D68" s="737" t="s">
        <v>174</v>
      </c>
      <c r="E68" s="738"/>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row>
    <row r="69" spans="1:55" ht="12" thickBot="1" x14ac:dyDescent="0.25">
      <c r="A69" s="23"/>
      <c r="B69" s="56" t="s">
        <v>117</v>
      </c>
      <c r="C69" s="56" t="s">
        <v>118</v>
      </c>
      <c r="D69" s="737"/>
      <c r="E69" s="738"/>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row>
    <row r="70" spans="1:55" ht="14.25" customHeight="1" thickBot="1" x14ac:dyDescent="0.25">
      <c r="A70" s="23"/>
      <c r="B70" s="45"/>
      <c r="C70" s="45"/>
      <c r="D70" s="61"/>
      <c r="E70" s="62"/>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row>
    <row r="71" spans="1:5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row>
    <row r="72" spans="1:5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row>
    <row r="73" spans="1:5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row>
    <row r="74" spans="1:5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row>
    <row r="75" spans="1:5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row>
    <row r="76" spans="1:55" x14ac:dyDescent="0.2">
      <c r="B76" s="23"/>
      <c r="C76" s="23"/>
      <c r="D76" s="23"/>
      <c r="E76" s="23"/>
      <c r="F76" s="23"/>
      <c r="G76" s="23"/>
      <c r="H76" s="23"/>
      <c r="I76" s="23"/>
      <c r="J76" s="23"/>
      <c r="K76" s="23"/>
      <c r="L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row>
    <row r="77" spans="1:5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row>
    <row r="78" spans="1:5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row>
    <row r="79" spans="1:5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row>
  </sheetData>
  <mergeCells count="141">
    <mergeCell ref="A6:W6"/>
    <mergeCell ref="B8:I8"/>
    <mergeCell ref="C10:D10"/>
    <mergeCell ref="H10:I10"/>
    <mergeCell ref="A15:W15"/>
    <mergeCell ref="B1:E3"/>
    <mergeCell ref="F1:AT2"/>
    <mergeCell ref="F3:AT3"/>
    <mergeCell ref="AU3:AZ3"/>
    <mergeCell ref="AU1:AZ1"/>
    <mergeCell ref="AU2:AZ2"/>
    <mergeCell ref="B18:B21"/>
    <mergeCell ref="C18:C21"/>
    <mergeCell ref="D18:L18"/>
    <mergeCell ref="N18:O21"/>
    <mergeCell ref="Q18:S20"/>
    <mergeCell ref="T18:V20"/>
    <mergeCell ref="N22:O22"/>
    <mergeCell ref="AY22:AZ22"/>
    <mergeCell ref="N23:O23"/>
    <mergeCell ref="AY23:AZ23"/>
    <mergeCell ref="D19:I20"/>
    <mergeCell ref="J19:J21"/>
    <mergeCell ref="K19:K21"/>
    <mergeCell ref="L19:L21"/>
    <mergeCell ref="AV19:AW20"/>
    <mergeCell ref="AY21:AZ21"/>
    <mergeCell ref="X18:Y20"/>
    <mergeCell ref="Z18:AA20"/>
    <mergeCell ref="AB18:AC20"/>
    <mergeCell ref="AE18:AF20"/>
    <mergeCell ref="AH18:AJ20"/>
    <mergeCell ref="AL18:AN20"/>
    <mergeCell ref="N24:O24"/>
    <mergeCell ref="AY24:AZ24"/>
    <mergeCell ref="AP18:AQ18"/>
    <mergeCell ref="AS18:AT18"/>
    <mergeCell ref="AV18:AW18"/>
    <mergeCell ref="AY18:AZ20"/>
    <mergeCell ref="N25:O25"/>
    <mergeCell ref="AY25:AZ25"/>
    <mergeCell ref="N26:O26"/>
    <mergeCell ref="AY26:AZ26"/>
    <mergeCell ref="AH27:AJ27"/>
    <mergeCell ref="AL27:AN27"/>
    <mergeCell ref="A29:W29"/>
    <mergeCell ref="C31:D31"/>
    <mergeCell ref="H31:I31"/>
    <mergeCell ref="A35:W35"/>
    <mergeCell ref="D39:I40"/>
    <mergeCell ref="J39:J41"/>
    <mergeCell ref="K39:K41"/>
    <mergeCell ref="L39:L41"/>
    <mergeCell ref="B27:D27"/>
    <mergeCell ref="E27:L27"/>
    <mergeCell ref="N27:O27"/>
    <mergeCell ref="Q27:S27"/>
    <mergeCell ref="T27:V27"/>
    <mergeCell ref="AE27:AF27"/>
    <mergeCell ref="B38:B41"/>
    <mergeCell ref="C38:C41"/>
    <mergeCell ref="D38:L38"/>
    <mergeCell ref="N38:O41"/>
    <mergeCell ref="Q38:S40"/>
    <mergeCell ref="T38:V40"/>
    <mergeCell ref="N43:O43"/>
    <mergeCell ref="AY43:AZ43"/>
    <mergeCell ref="N44:O44"/>
    <mergeCell ref="AY44:AZ44"/>
    <mergeCell ref="AP38:AQ38"/>
    <mergeCell ref="AS38:AT38"/>
    <mergeCell ref="AV38:AW38"/>
    <mergeCell ref="AY38:AZ40"/>
    <mergeCell ref="N45:O45"/>
    <mergeCell ref="AY45:AZ45"/>
    <mergeCell ref="AV39:AW40"/>
    <mergeCell ref="AY41:AZ41"/>
    <mergeCell ref="X38:Y40"/>
    <mergeCell ref="Z38:AA40"/>
    <mergeCell ref="AB38:AC40"/>
    <mergeCell ref="AE38:AF40"/>
    <mergeCell ref="AH38:AJ40"/>
    <mergeCell ref="AL38:AN40"/>
    <mergeCell ref="N42:O42"/>
    <mergeCell ref="AY42:AZ42"/>
    <mergeCell ref="N46:O46"/>
    <mergeCell ref="AY46:AZ46"/>
    <mergeCell ref="B47:D47"/>
    <mergeCell ref="E47:L47"/>
    <mergeCell ref="N47:O47"/>
    <mergeCell ref="Q47:S47"/>
    <mergeCell ref="T47:V47"/>
    <mergeCell ref="AE47:AF47"/>
    <mergeCell ref="B57:B60"/>
    <mergeCell ref="C57:C60"/>
    <mergeCell ref="D57:L57"/>
    <mergeCell ref="N57:O60"/>
    <mergeCell ref="Q57:S59"/>
    <mergeCell ref="T57:V59"/>
    <mergeCell ref="AH47:AJ47"/>
    <mergeCell ref="AL47:AN47"/>
    <mergeCell ref="A49:W49"/>
    <mergeCell ref="C51:D51"/>
    <mergeCell ref="H51:I51"/>
    <mergeCell ref="A55:W55"/>
    <mergeCell ref="AY57:AZ59"/>
    <mergeCell ref="D58:I59"/>
    <mergeCell ref="J58:J60"/>
    <mergeCell ref="K58:K60"/>
    <mergeCell ref="L58:L60"/>
    <mergeCell ref="AV58:AW59"/>
    <mergeCell ref="AY60:AZ60"/>
    <mergeCell ref="X57:Y59"/>
    <mergeCell ref="Z57:AA59"/>
    <mergeCell ref="AB57:AC59"/>
    <mergeCell ref="AE57:AF59"/>
    <mergeCell ref="AH57:AJ59"/>
    <mergeCell ref="AL57:AN59"/>
    <mergeCell ref="AH66:AJ66"/>
    <mergeCell ref="AL66:AN66"/>
    <mergeCell ref="B68:C68"/>
    <mergeCell ref="D68:E69"/>
    <mergeCell ref="N64:O64"/>
    <mergeCell ref="AY64:AZ64"/>
    <mergeCell ref="N65:O65"/>
    <mergeCell ref="AY65:AZ65"/>
    <mergeCell ref="B66:D66"/>
    <mergeCell ref="E66:L66"/>
    <mergeCell ref="N66:O66"/>
    <mergeCell ref="Q66:S66"/>
    <mergeCell ref="T66:V66"/>
    <mergeCell ref="AE66:AF66"/>
    <mergeCell ref="N61:O61"/>
    <mergeCell ref="AY61:AZ61"/>
    <mergeCell ref="N62:O62"/>
    <mergeCell ref="AY62:AZ62"/>
    <mergeCell ref="N63:O63"/>
    <mergeCell ref="AY63:AZ63"/>
    <mergeCell ref="AP57:AQ57"/>
    <mergeCell ref="AS57:AT57"/>
    <mergeCell ref="AV57:AW57"/>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52"/>
  <sheetViews>
    <sheetView tabSelected="1" topLeftCell="C6" zoomScaleNormal="100" workbookViewId="0">
      <pane ySplit="1" topLeftCell="A7" activePane="bottomLeft" state="frozen"/>
      <selection activeCell="A6" sqref="A6"/>
      <selection pane="bottomLeft" activeCell="P155" sqref="P155"/>
    </sheetView>
  </sheetViews>
  <sheetFormatPr baseColWidth="10" defaultRowHeight="15" x14ac:dyDescent="0.25"/>
  <cols>
    <col min="1" max="1" width="17.140625" customWidth="1"/>
    <col min="2" max="2" width="18.140625" style="66" customWidth="1"/>
    <col min="3" max="3" width="17.7109375" style="68" customWidth="1"/>
    <col min="4" max="4" width="19.28515625" style="66" customWidth="1"/>
    <col min="5" max="5" width="18.140625" style="66" customWidth="1"/>
    <col min="6" max="6" width="6" style="67" customWidth="1"/>
    <col min="7" max="7" width="13.85546875" style="67" customWidth="1"/>
    <col min="8" max="8" width="12.140625" style="67" customWidth="1"/>
    <col min="9" max="9" width="19.28515625" style="68" customWidth="1"/>
    <col min="10" max="10" width="5.7109375" style="67" customWidth="1"/>
    <col min="11" max="11" width="11" style="67" customWidth="1"/>
    <col min="12" max="12" width="11.85546875" style="67" customWidth="1"/>
    <col min="13" max="13" width="13" style="67" customWidth="1"/>
    <col min="14" max="14" width="22.5703125" style="68" customWidth="1"/>
    <col min="15" max="15" width="10.85546875" style="67" customWidth="1"/>
    <col min="16" max="16" width="16" style="68" customWidth="1"/>
    <col min="17" max="17" width="14.28515625" style="66" customWidth="1"/>
    <col min="18" max="18" width="14.5703125" style="66" customWidth="1"/>
    <col min="19" max="19" width="18.140625" style="66" customWidth="1"/>
    <col min="20" max="20" width="16.28515625" style="68" customWidth="1"/>
  </cols>
  <sheetData>
    <row r="1" spans="1:47" ht="38.25" hidden="1" customHeight="1" x14ac:dyDescent="0.25">
      <c r="A1" s="321"/>
      <c r="B1" s="322"/>
      <c r="C1" s="322"/>
      <c r="D1" s="322"/>
      <c r="E1" s="327" t="s">
        <v>109</v>
      </c>
      <c r="F1" s="327"/>
      <c r="G1" s="327"/>
      <c r="H1" s="327"/>
      <c r="I1" s="327"/>
      <c r="J1" s="327"/>
      <c r="K1" s="327"/>
      <c r="L1" s="327"/>
      <c r="M1" s="327"/>
      <c r="N1" s="327"/>
      <c r="O1" s="327"/>
      <c r="P1" s="327"/>
      <c r="Q1" s="327"/>
      <c r="R1" s="327"/>
      <c r="S1" s="334" t="s">
        <v>427</v>
      </c>
      <c r="T1" s="33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row>
    <row r="2" spans="1:47" ht="21.75" hidden="1" customHeight="1" x14ac:dyDescent="0.25">
      <c r="A2" s="323"/>
      <c r="B2" s="324"/>
      <c r="C2" s="324"/>
      <c r="D2" s="324"/>
      <c r="E2" s="336" t="s">
        <v>428</v>
      </c>
      <c r="F2" s="336"/>
      <c r="G2" s="336"/>
      <c r="H2" s="336"/>
      <c r="I2" s="336"/>
      <c r="J2" s="336"/>
      <c r="K2" s="336"/>
      <c r="L2" s="336"/>
      <c r="M2" s="336"/>
      <c r="N2" s="336"/>
      <c r="O2" s="336"/>
      <c r="P2" s="336"/>
      <c r="Q2" s="336"/>
      <c r="R2" s="336"/>
      <c r="S2" s="338" t="s">
        <v>429</v>
      </c>
      <c r="T2" s="339"/>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row>
    <row r="3" spans="1:47" ht="24" hidden="1" customHeight="1" thickBot="1" x14ac:dyDescent="0.3">
      <c r="A3" s="325"/>
      <c r="B3" s="326"/>
      <c r="C3" s="326"/>
      <c r="D3" s="326"/>
      <c r="E3" s="337"/>
      <c r="F3" s="337"/>
      <c r="G3" s="337"/>
      <c r="H3" s="337"/>
      <c r="I3" s="337"/>
      <c r="J3" s="337"/>
      <c r="K3" s="337"/>
      <c r="L3" s="337"/>
      <c r="M3" s="337"/>
      <c r="N3" s="337"/>
      <c r="O3" s="337"/>
      <c r="P3" s="337"/>
      <c r="Q3" s="337"/>
      <c r="R3" s="337"/>
      <c r="S3" s="340" t="s">
        <v>430</v>
      </c>
      <c r="T3" s="341"/>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row>
    <row r="4" spans="1:47" ht="35.25" hidden="1" customHeight="1" x14ac:dyDescent="0.25">
      <c r="A4" s="344" t="s">
        <v>665</v>
      </c>
      <c r="B4" s="345"/>
      <c r="C4" s="345"/>
      <c r="D4" s="345"/>
      <c r="E4" s="345"/>
      <c r="F4" s="345"/>
      <c r="G4" s="345"/>
      <c r="H4" s="345"/>
      <c r="I4" s="345"/>
      <c r="J4" s="345"/>
      <c r="K4" s="345"/>
      <c r="L4" s="345"/>
      <c r="M4" s="345"/>
      <c r="N4" s="345"/>
      <c r="O4" s="345"/>
      <c r="P4" s="345"/>
      <c r="Q4" s="345"/>
      <c r="R4" s="345"/>
      <c r="S4" s="345"/>
      <c r="T4" s="3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1:47" ht="30" hidden="1" customHeight="1" x14ac:dyDescent="0.25">
      <c r="A5" s="346" t="s">
        <v>178</v>
      </c>
      <c r="B5" s="346" t="s">
        <v>179</v>
      </c>
      <c r="C5" s="346" t="s">
        <v>431</v>
      </c>
      <c r="D5" s="347" t="s">
        <v>180</v>
      </c>
      <c r="E5" s="348" t="s">
        <v>181</v>
      </c>
      <c r="F5" s="349" t="s">
        <v>182</v>
      </c>
      <c r="G5" s="349"/>
      <c r="H5" s="349"/>
      <c r="I5" s="350" t="s">
        <v>183</v>
      </c>
      <c r="J5" s="349" t="s">
        <v>184</v>
      </c>
      <c r="K5" s="349"/>
      <c r="L5" s="349"/>
      <c r="M5" s="350" t="s">
        <v>185</v>
      </c>
      <c r="N5" s="350" t="s">
        <v>186</v>
      </c>
      <c r="O5" s="350" t="s">
        <v>432</v>
      </c>
      <c r="P5" s="350" t="s">
        <v>187</v>
      </c>
      <c r="Q5" s="350" t="s">
        <v>188</v>
      </c>
      <c r="R5" s="350" t="s">
        <v>189</v>
      </c>
      <c r="S5" s="350" t="s">
        <v>190</v>
      </c>
      <c r="T5" s="350" t="s">
        <v>191</v>
      </c>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row>
    <row r="6" spans="1:47" ht="56.25" customHeight="1" x14ac:dyDescent="0.25">
      <c r="A6" s="346"/>
      <c r="B6" s="346"/>
      <c r="C6" s="346"/>
      <c r="D6" s="347"/>
      <c r="E6" s="348"/>
      <c r="F6" s="160" t="s">
        <v>52</v>
      </c>
      <c r="G6" s="160" t="s">
        <v>55</v>
      </c>
      <c r="H6" s="160" t="s">
        <v>192</v>
      </c>
      <c r="I6" s="350"/>
      <c r="J6" s="160" t="s">
        <v>52</v>
      </c>
      <c r="K6" s="160" t="s">
        <v>55</v>
      </c>
      <c r="L6" s="160" t="s">
        <v>192</v>
      </c>
      <c r="M6" s="350"/>
      <c r="N6" s="350"/>
      <c r="O6" s="350"/>
      <c r="P6" s="350"/>
      <c r="Q6" s="350"/>
      <c r="R6" s="350"/>
      <c r="S6" s="350"/>
      <c r="T6" s="350"/>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row>
    <row r="7" spans="1:47" ht="57.75" customHeight="1" x14ac:dyDescent="0.25">
      <c r="A7" s="353" t="s">
        <v>480</v>
      </c>
      <c r="B7" s="353"/>
      <c r="C7" s="353"/>
      <c r="D7" s="353"/>
      <c r="E7" s="353"/>
      <c r="F7" s="353"/>
      <c r="G7" s="353"/>
      <c r="H7" s="353"/>
      <c r="I7" s="353"/>
      <c r="J7" s="353"/>
      <c r="K7" s="353"/>
      <c r="L7" s="353"/>
      <c r="M7" s="353"/>
      <c r="N7" s="353"/>
      <c r="O7" s="353"/>
      <c r="P7" s="353"/>
      <c r="Q7" s="353"/>
      <c r="R7" s="353"/>
      <c r="S7" s="353"/>
      <c r="T7" s="353"/>
      <c r="U7" s="147"/>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ht="60" x14ac:dyDescent="0.25">
      <c r="A8" s="303" t="s">
        <v>481</v>
      </c>
      <c r="B8" s="297" t="s">
        <v>497</v>
      </c>
      <c r="C8" s="297" t="s">
        <v>724</v>
      </c>
      <c r="D8" s="290" t="s">
        <v>964</v>
      </c>
      <c r="E8" s="159" t="s">
        <v>482</v>
      </c>
      <c r="F8" s="297">
        <v>2</v>
      </c>
      <c r="G8" s="354" t="s">
        <v>39</v>
      </c>
      <c r="H8" s="299" t="s">
        <v>39</v>
      </c>
      <c r="I8" s="297" t="s">
        <v>483</v>
      </c>
      <c r="J8" s="297">
        <v>1</v>
      </c>
      <c r="K8" s="297" t="s">
        <v>39</v>
      </c>
      <c r="L8" s="299" t="s">
        <v>39</v>
      </c>
      <c r="M8" s="297" t="s">
        <v>194</v>
      </c>
      <c r="N8" s="161" t="s">
        <v>968</v>
      </c>
      <c r="O8" s="170">
        <v>0.7</v>
      </c>
      <c r="P8" s="171" t="s">
        <v>114</v>
      </c>
      <c r="Q8" s="171" t="s">
        <v>970</v>
      </c>
      <c r="R8" s="172">
        <v>44927</v>
      </c>
      <c r="S8" s="172">
        <v>45289</v>
      </c>
      <c r="T8" s="355" t="s">
        <v>971</v>
      </c>
      <c r="U8" s="147"/>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row>
    <row r="9" spans="1:47" ht="96.75" customHeight="1" x14ac:dyDescent="0.25">
      <c r="A9" s="315"/>
      <c r="B9" s="297"/>
      <c r="C9" s="297"/>
      <c r="D9" s="292"/>
      <c r="E9" s="159" t="s">
        <v>484</v>
      </c>
      <c r="F9" s="297"/>
      <c r="G9" s="354"/>
      <c r="H9" s="299"/>
      <c r="I9" s="297"/>
      <c r="J9" s="297"/>
      <c r="K9" s="297"/>
      <c r="L9" s="299"/>
      <c r="M9" s="297"/>
      <c r="N9" s="297" t="s">
        <v>969</v>
      </c>
      <c r="O9" s="356">
        <v>0.3</v>
      </c>
      <c r="P9" s="293" t="s">
        <v>485</v>
      </c>
      <c r="Q9" s="293" t="s">
        <v>970</v>
      </c>
      <c r="R9" s="351">
        <v>44927</v>
      </c>
      <c r="S9" s="351">
        <v>45289</v>
      </c>
      <c r="T9" s="355"/>
      <c r="U9" s="147"/>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1:47" ht="96.75" customHeight="1" x14ac:dyDescent="0.25">
      <c r="A10" s="315"/>
      <c r="B10" s="297"/>
      <c r="C10" s="297"/>
      <c r="D10" s="290" t="s">
        <v>965</v>
      </c>
      <c r="E10" s="159" t="s">
        <v>966</v>
      </c>
      <c r="F10" s="297"/>
      <c r="G10" s="354"/>
      <c r="H10" s="299"/>
      <c r="I10" s="297" t="s">
        <v>967</v>
      </c>
      <c r="J10" s="297"/>
      <c r="K10" s="297"/>
      <c r="L10" s="299"/>
      <c r="M10" s="297"/>
      <c r="N10" s="297"/>
      <c r="O10" s="356"/>
      <c r="P10" s="293"/>
      <c r="Q10" s="293"/>
      <c r="R10" s="352"/>
      <c r="S10" s="352"/>
      <c r="T10" s="355"/>
      <c r="U10" s="147"/>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row>
    <row r="11" spans="1:47" ht="84" customHeight="1" x14ac:dyDescent="0.25">
      <c r="A11" s="315"/>
      <c r="B11" s="297"/>
      <c r="C11" s="297"/>
      <c r="D11" s="292"/>
      <c r="E11" s="159" t="s">
        <v>486</v>
      </c>
      <c r="F11" s="297"/>
      <c r="G11" s="354"/>
      <c r="H11" s="299"/>
      <c r="I11" s="297"/>
      <c r="J11" s="297"/>
      <c r="K11" s="297"/>
      <c r="L11" s="299"/>
      <c r="M11" s="297"/>
      <c r="N11" s="297"/>
      <c r="O11" s="356"/>
      <c r="P11" s="293"/>
      <c r="Q11" s="293"/>
      <c r="R11" s="352"/>
      <c r="S11" s="352"/>
      <c r="T11" s="35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row>
    <row r="12" spans="1:47" ht="75" x14ac:dyDescent="0.25">
      <c r="A12" s="315"/>
      <c r="B12" s="290" t="s">
        <v>487</v>
      </c>
      <c r="C12" s="290" t="s">
        <v>760</v>
      </c>
      <c r="D12" s="159" t="s">
        <v>488</v>
      </c>
      <c r="E12" s="173" t="s">
        <v>489</v>
      </c>
      <c r="F12" s="290">
        <v>2</v>
      </c>
      <c r="G12" s="342" t="s">
        <v>763</v>
      </c>
      <c r="H12" s="332" t="s">
        <v>193</v>
      </c>
      <c r="I12" s="173" t="s">
        <v>764</v>
      </c>
      <c r="J12" s="290">
        <v>1</v>
      </c>
      <c r="K12" s="290" t="s">
        <v>39</v>
      </c>
      <c r="L12" s="359" t="s">
        <v>39</v>
      </c>
      <c r="M12" s="290" t="s">
        <v>194</v>
      </c>
      <c r="N12" s="173" t="s">
        <v>769</v>
      </c>
      <c r="O12" s="158">
        <v>0.8</v>
      </c>
      <c r="P12" s="290" t="s">
        <v>490</v>
      </c>
      <c r="Q12" s="290" t="s">
        <v>491</v>
      </c>
      <c r="R12" s="328">
        <v>44927</v>
      </c>
      <c r="S12" s="328">
        <v>45291</v>
      </c>
      <c r="T12" s="255" t="s">
        <v>767</v>
      </c>
    </row>
    <row r="13" spans="1:47" ht="117.75" customHeight="1" x14ac:dyDescent="0.25">
      <c r="A13" s="315"/>
      <c r="B13" s="292"/>
      <c r="C13" s="292"/>
      <c r="D13" s="159" t="s">
        <v>761</v>
      </c>
      <c r="E13" s="173" t="s">
        <v>762</v>
      </c>
      <c r="F13" s="292"/>
      <c r="G13" s="343"/>
      <c r="H13" s="333"/>
      <c r="I13" s="173" t="s">
        <v>765</v>
      </c>
      <c r="J13" s="292"/>
      <c r="K13" s="292"/>
      <c r="L13" s="360"/>
      <c r="M13" s="292"/>
      <c r="N13" s="173" t="s">
        <v>766</v>
      </c>
      <c r="O13" s="158">
        <v>0.2</v>
      </c>
      <c r="P13" s="292"/>
      <c r="Q13" s="292"/>
      <c r="R13" s="329"/>
      <c r="S13" s="329"/>
      <c r="T13" s="255" t="s">
        <v>768</v>
      </c>
    </row>
    <row r="14" spans="1:47" ht="143.25" customHeight="1" x14ac:dyDescent="0.25">
      <c r="A14" s="315"/>
      <c r="B14" s="290" t="s">
        <v>492</v>
      </c>
      <c r="C14" s="290" t="s">
        <v>732</v>
      </c>
      <c r="D14" s="159" t="s">
        <v>493</v>
      </c>
      <c r="E14" s="253" t="s">
        <v>770</v>
      </c>
      <c r="F14" s="290">
        <v>3</v>
      </c>
      <c r="G14" s="342" t="s">
        <v>746</v>
      </c>
      <c r="H14" s="332" t="s">
        <v>196</v>
      </c>
      <c r="I14" s="253" t="s">
        <v>494</v>
      </c>
      <c r="J14" s="290">
        <v>2</v>
      </c>
      <c r="K14" s="290" t="s">
        <v>39</v>
      </c>
      <c r="L14" s="359" t="s">
        <v>39</v>
      </c>
      <c r="M14" s="290" t="s">
        <v>194</v>
      </c>
      <c r="N14" s="253" t="s">
        <v>772</v>
      </c>
      <c r="O14" s="158">
        <v>0.5</v>
      </c>
      <c r="P14" s="290" t="s">
        <v>490</v>
      </c>
      <c r="Q14" s="290" t="s">
        <v>251</v>
      </c>
      <c r="R14" s="328">
        <v>44927</v>
      </c>
      <c r="S14" s="328">
        <v>45291</v>
      </c>
      <c r="T14" s="357" t="s">
        <v>774</v>
      </c>
    </row>
    <row r="15" spans="1:47" ht="123" customHeight="1" x14ac:dyDescent="0.25">
      <c r="A15" s="315"/>
      <c r="B15" s="292"/>
      <c r="C15" s="292"/>
      <c r="D15" s="159" t="s">
        <v>495</v>
      </c>
      <c r="E15" s="254" t="s">
        <v>496</v>
      </c>
      <c r="F15" s="292"/>
      <c r="G15" s="343"/>
      <c r="H15" s="333"/>
      <c r="I15" s="254" t="s">
        <v>771</v>
      </c>
      <c r="J15" s="292"/>
      <c r="K15" s="292"/>
      <c r="L15" s="360"/>
      <c r="M15" s="292"/>
      <c r="N15" s="254" t="s">
        <v>773</v>
      </c>
      <c r="O15" s="158">
        <v>0.5</v>
      </c>
      <c r="P15" s="292"/>
      <c r="Q15" s="292"/>
      <c r="R15" s="329"/>
      <c r="S15" s="329"/>
      <c r="T15" s="358"/>
    </row>
    <row r="16" spans="1:47" ht="120" x14ac:dyDescent="0.25">
      <c r="A16" s="290" t="s">
        <v>527</v>
      </c>
      <c r="B16" s="293" t="s">
        <v>528</v>
      </c>
      <c r="C16" s="297" t="s">
        <v>799</v>
      </c>
      <c r="D16" s="177" t="s">
        <v>529</v>
      </c>
      <c r="E16" s="178" t="s">
        <v>530</v>
      </c>
      <c r="F16" s="297">
        <v>1</v>
      </c>
      <c r="G16" s="297" t="s">
        <v>746</v>
      </c>
      <c r="H16" s="332" t="s">
        <v>196</v>
      </c>
      <c r="I16" s="178" t="s">
        <v>531</v>
      </c>
      <c r="J16" s="297">
        <v>1</v>
      </c>
      <c r="K16" s="297" t="s">
        <v>39</v>
      </c>
      <c r="L16" s="299" t="s">
        <v>39</v>
      </c>
      <c r="M16" s="303" t="s">
        <v>833</v>
      </c>
      <c r="N16" s="177" t="s">
        <v>834</v>
      </c>
      <c r="O16" s="170">
        <v>0.5</v>
      </c>
      <c r="P16" s="178" t="s">
        <v>532</v>
      </c>
      <c r="Q16" s="171" t="s">
        <v>836</v>
      </c>
      <c r="R16" s="226">
        <v>44927</v>
      </c>
      <c r="S16" s="226">
        <v>45016</v>
      </c>
      <c r="T16" s="297" t="s">
        <v>837</v>
      </c>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row>
    <row r="17" spans="1:45" ht="120" x14ac:dyDescent="0.25">
      <c r="A17" s="292"/>
      <c r="B17" s="293"/>
      <c r="C17" s="297"/>
      <c r="D17" s="177" t="s">
        <v>533</v>
      </c>
      <c r="E17" s="178" t="s">
        <v>831</v>
      </c>
      <c r="F17" s="297"/>
      <c r="G17" s="297"/>
      <c r="H17" s="333"/>
      <c r="I17" s="178" t="s">
        <v>835</v>
      </c>
      <c r="J17" s="297"/>
      <c r="K17" s="297"/>
      <c r="L17" s="299"/>
      <c r="M17" s="304"/>
      <c r="N17" s="177" t="s">
        <v>832</v>
      </c>
      <c r="O17" s="170">
        <v>0.5</v>
      </c>
      <c r="P17" s="178" t="s">
        <v>532</v>
      </c>
      <c r="Q17" s="171" t="s">
        <v>251</v>
      </c>
      <c r="R17" s="226">
        <v>44927</v>
      </c>
      <c r="S17" s="226">
        <v>45289</v>
      </c>
      <c r="T17" s="297"/>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row>
    <row r="18" spans="1:45" ht="33" customHeight="1" x14ac:dyDescent="0.25">
      <c r="A18" s="330" t="s">
        <v>537</v>
      </c>
      <c r="B18" s="331"/>
      <c r="C18" s="331"/>
      <c r="D18" s="331"/>
      <c r="E18" s="331"/>
      <c r="F18" s="331"/>
      <c r="G18" s="331"/>
      <c r="H18" s="331"/>
      <c r="I18" s="331"/>
      <c r="J18" s="331"/>
      <c r="K18" s="331"/>
      <c r="L18" s="331"/>
      <c r="M18" s="331"/>
      <c r="N18" s="331"/>
      <c r="O18" s="331"/>
      <c r="P18" s="331"/>
      <c r="Q18" s="331"/>
      <c r="R18" s="331"/>
      <c r="S18" s="331"/>
      <c r="T18" s="331"/>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row>
    <row r="19" spans="1:45" ht="105" x14ac:dyDescent="0.25">
      <c r="A19" s="290" t="s">
        <v>538</v>
      </c>
      <c r="B19" s="293" t="s">
        <v>539</v>
      </c>
      <c r="C19" s="293" t="s">
        <v>854</v>
      </c>
      <c r="D19" s="161" t="s">
        <v>855</v>
      </c>
      <c r="E19" s="293" t="s">
        <v>857</v>
      </c>
      <c r="F19" s="307">
        <v>3</v>
      </c>
      <c r="G19" s="307" t="s">
        <v>858</v>
      </c>
      <c r="H19" s="312" t="s">
        <v>196</v>
      </c>
      <c r="I19" s="181" t="s">
        <v>859</v>
      </c>
      <c r="J19" s="307">
        <v>1</v>
      </c>
      <c r="K19" s="307" t="s">
        <v>39</v>
      </c>
      <c r="L19" s="361" t="s">
        <v>536</v>
      </c>
      <c r="M19" s="307" t="s">
        <v>194</v>
      </c>
      <c r="N19" s="181" t="s">
        <v>862</v>
      </c>
      <c r="O19" s="182">
        <v>0.25</v>
      </c>
      <c r="P19" s="293" t="s">
        <v>865</v>
      </c>
      <c r="Q19" s="181" t="s">
        <v>866</v>
      </c>
      <c r="R19" s="183">
        <v>44928</v>
      </c>
      <c r="S19" s="183">
        <v>45290</v>
      </c>
      <c r="T19" s="307" t="s">
        <v>867</v>
      </c>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row>
    <row r="20" spans="1:45" ht="154.5" customHeight="1" x14ac:dyDescent="0.25">
      <c r="A20" s="291"/>
      <c r="B20" s="293"/>
      <c r="C20" s="293"/>
      <c r="D20" s="161" t="s">
        <v>540</v>
      </c>
      <c r="E20" s="293"/>
      <c r="F20" s="307"/>
      <c r="G20" s="307"/>
      <c r="H20" s="362"/>
      <c r="I20" s="181" t="s">
        <v>860</v>
      </c>
      <c r="J20" s="307"/>
      <c r="K20" s="307"/>
      <c r="L20" s="361"/>
      <c r="M20" s="307"/>
      <c r="N20" s="181" t="s">
        <v>863</v>
      </c>
      <c r="O20" s="182">
        <v>0.5</v>
      </c>
      <c r="P20" s="293"/>
      <c r="Q20" s="181" t="s">
        <v>195</v>
      </c>
      <c r="R20" s="183">
        <v>44928</v>
      </c>
      <c r="S20" s="183">
        <v>45290</v>
      </c>
      <c r="T20" s="307"/>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row>
    <row r="21" spans="1:45" ht="75" x14ac:dyDescent="0.25">
      <c r="A21" s="292"/>
      <c r="B21" s="293"/>
      <c r="C21" s="293"/>
      <c r="D21" s="161" t="s">
        <v>856</v>
      </c>
      <c r="E21" s="293"/>
      <c r="F21" s="307"/>
      <c r="G21" s="307"/>
      <c r="H21" s="362"/>
      <c r="I21" s="181" t="s">
        <v>861</v>
      </c>
      <c r="J21" s="307"/>
      <c r="K21" s="307"/>
      <c r="L21" s="361"/>
      <c r="M21" s="307"/>
      <c r="N21" s="181" t="s">
        <v>864</v>
      </c>
      <c r="O21" s="182">
        <v>0.25</v>
      </c>
      <c r="P21" s="293"/>
      <c r="Q21" s="181" t="s">
        <v>866</v>
      </c>
      <c r="R21" s="183">
        <v>44928</v>
      </c>
      <c r="S21" s="183">
        <v>45290</v>
      </c>
      <c r="T21" s="307"/>
    </row>
    <row r="22" spans="1:45" ht="90" x14ac:dyDescent="0.25">
      <c r="A22" s="293" t="s">
        <v>542</v>
      </c>
      <c r="B22" s="293" t="s">
        <v>1011</v>
      </c>
      <c r="C22" s="293" t="s">
        <v>711</v>
      </c>
      <c r="D22" s="290" t="s">
        <v>1012</v>
      </c>
      <c r="E22" s="290" t="s">
        <v>1013</v>
      </c>
      <c r="F22" s="293">
        <v>4</v>
      </c>
      <c r="G22" s="293" t="s">
        <v>858</v>
      </c>
      <c r="H22" s="298" t="s">
        <v>746</v>
      </c>
      <c r="I22" s="290" t="s">
        <v>1014</v>
      </c>
      <c r="J22" s="293">
        <v>4</v>
      </c>
      <c r="K22" s="293" t="s">
        <v>40</v>
      </c>
      <c r="L22" s="299" t="s">
        <v>39</v>
      </c>
      <c r="M22" s="293" t="s">
        <v>194</v>
      </c>
      <c r="N22" s="161" t="s">
        <v>1015</v>
      </c>
      <c r="O22" s="184">
        <v>0.2</v>
      </c>
      <c r="P22" s="293" t="s">
        <v>1016</v>
      </c>
      <c r="Q22" s="161" t="s">
        <v>1017</v>
      </c>
      <c r="R22" s="183">
        <v>44928</v>
      </c>
      <c r="S22" s="183">
        <v>45290</v>
      </c>
      <c r="T22" s="293" t="s">
        <v>1018</v>
      </c>
    </row>
    <row r="23" spans="1:45" ht="121.5" customHeight="1" x14ac:dyDescent="0.25">
      <c r="A23" s="293"/>
      <c r="B23" s="293"/>
      <c r="C23" s="293"/>
      <c r="D23" s="291"/>
      <c r="E23" s="291"/>
      <c r="F23" s="293"/>
      <c r="G23" s="293"/>
      <c r="H23" s="298"/>
      <c r="I23" s="291"/>
      <c r="J23" s="293"/>
      <c r="K23" s="293"/>
      <c r="L23" s="299"/>
      <c r="M23" s="293"/>
      <c r="N23" s="161" t="s">
        <v>1019</v>
      </c>
      <c r="O23" s="184">
        <v>0.2</v>
      </c>
      <c r="P23" s="293"/>
      <c r="Q23" s="161" t="s">
        <v>195</v>
      </c>
      <c r="R23" s="183">
        <v>44928</v>
      </c>
      <c r="S23" s="183">
        <v>45290</v>
      </c>
      <c r="T23" s="293"/>
    </row>
    <row r="24" spans="1:45" ht="102.75" customHeight="1" x14ac:dyDescent="0.25">
      <c r="A24" s="293"/>
      <c r="B24" s="293"/>
      <c r="C24" s="293"/>
      <c r="D24" s="291"/>
      <c r="E24" s="291"/>
      <c r="F24" s="293"/>
      <c r="G24" s="293"/>
      <c r="H24" s="298"/>
      <c r="I24" s="291"/>
      <c r="J24" s="293"/>
      <c r="K24" s="293"/>
      <c r="L24" s="299"/>
      <c r="M24" s="293"/>
      <c r="N24" s="161" t="s">
        <v>1020</v>
      </c>
      <c r="O24" s="184">
        <v>0.2</v>
      </c>
      <c r="P24" s="293"/>
      <c r="Q24" s="161" t="s">
        <v>195</v>
      </c>
      <c r="R24" s="183">
        <v>44928</v>
      </c>
      <c r="S24" s="183">
        <v>45290</v>
      </c>
      <c r="T24" s="293"/>
    </row>
    <row r="25" spans="1:45" ht="102.75" customHeight="1" x14ac:dyDescent="0.25">
      <c r="A25" s="293"/>
      <c r="B25" s="293"/>
      <c r="C25" s="293"/>
      <c r="D25" s="291"/>
      <c r="E25" s="291"/>
      <c r="F25" s="293"/>
      <c r="G25" s="293"/>
      <c r="H25" s="298"/>
      <c r="I25" s="291"/>
      <c r="J25" s="293"/>
      <c r="K25" s="293"/>
      <c r="L25" s="299"/>
      <c r="M25" s="293"/>
      <c r="N25" s="161" t="s">
        <v>1021</v>
      </c>
      <c r="O25" s="184">
        <v>0.2</v>
      </c>
      <c r="P25" s="293"/>
      <c r="Q25" s="161" t="s">
        <v>924</v>
      </c>
      <c r="R25" s="183">
        <v>44928</v>
      </c>
      <c r="S25" s="183">
        <v>45290</v>
      </c>
      <c r="T25" s="293"/>
    </row>
    <row r="26" spans="1:45" ht="131.25" customHeight="1" x14ac:dyDescent="0.25">
      <c r="A26" s="293"/>
      <c r="B26" s="293"/>
      <c r="C26" s="293"/>
      <c r="D26" s="292"/>
      <c r="E26" s="292"/>
      <c r="F26" s="293"/>
      <c r="G26" s="293"/>
      <c r="H26" s="298"/>
      <c r="I26" s="292"/>
      <c r="J26" s="293"/>
      <c r="K26" s="293"/>
      <c r="L26" s="299"/>
      <c r="M26" s="293"/>
      <c r="N26" s="161" t="s">
        <v>1022</v>
      </c>
      <c r="O26" s="184">
        <v>0.2</v>
      </c>
      <c r="P26" s="293"/>
      <c r="Q26" s="161" t="s">
        <v>268</v>
      </c>
      <c r="R26" s="183">
        <v>44928</v>
      </c>
      <c r="S26" s="183">
        <v>45290</v>
      </c>
      <c r="T26" s="293"/>
    </row>
    <row r="27" spans="1:45" ht="101.25" customHeight="1" x14ac:dyDescent="0.25">
      <c r="A27" s="290" t="s">
        <v>883</v>
      </c>
      <c r="B27" s="290" t="s">
        <v>892</v>
      </c>
      <c r="C27" s="290" t="s">
        <v>799</v>
      </c>
      <c r="D27" s="161" t="s">
        <v>893</v>
      </c>
      <c r="E27" s="290" t="s">
        <v>525</v>
      </c>
      <c r="F27" s="290">
        <v>5</v>
      </c>
      <c r="G27" s="290" t="s">
        <v>895</v>
      </c>
      <c r="H27" s="308" t="s">
        <v>196</v>
      </c>
      <c r="I27" s="290" t="s">
        <v>896</v>
      </c>
      <c r="J27" s="290">
        <v>3</v>
      </c>
      <c r="K27" s="290" t="s">
        <v>39</v>
      </c>
      <c r="L27" s="310" t="s">
        <v>39</v>
      </c>
      <c r="M27" s="290" t="s">
        <v>897</v>
      </c>
      <c r="N27" s="161" t="s">
        <v>898</v>
      </c>
      <c r="O27" s="184">
        <v>0.6</v>
      </c>
      <c r="P27" s="290" t="s">
        <v>900</v>
      </c>
      <c r="Q27" s="161" t="s">
        <v>251</v>
      </c>
      <c r="R27" s="305">
        <v>44927</v>
      </c>
      <c r="S27" s="305">
        <v>45290</v>
      </c>
      <c r="T27" s="290" t="s">
        <v>901</v>
      </c>
    </row>
    <row r="28" spans="1:45" ht="103.5" customHeight="1" x14ac:dyDescent="0.25">
      <c r="A28" s="291"/>
      <c r="B28" s="292"/>
      <c r="C28" s="292"/>
      <c r="D28" s="161" t="s">
        <v>894</v>
      </c>
      <c r="E28" s="292"/>
      <c r="F28" s="292"/>
      <c r="G28" s="292"/>
      <c r="H28" s="309"/>
      <c r="I28" s="292"/>
      <c r="J28" s="292"/>
      <c r="K28" s="292"/>
      <c r="L28" s="311"/>
      <c r="M28" s="292"/>
      <c r="N28" s="161" t="s">
        <v>899</v>
      </c>
      <c r="O28" s="184">
        <v>0.4</v>
      </c>
      <c r="P28" s="292"/>
      <c r="Q28" s="161" t="s">
        <v>251</v>
      </c>
      <c r="R28" s="306"/>
      <c r="S28" s="306"/>
      <c r="T28" s="292"/>
    </row>
    <row r="29" spans="1:45" ht="60" x14ac:dyDescent="0.25">
      <c r="A29" s="293" t="s">
        <v>545</v>
      </c>
      <c r="B29" s="293" t="s">
        <v>985</v>
      </c>
      <c r="C29" s="293" t="s">
        <v>732</v>
      </c>
      <c r="D29" s="293" t="s">
        <v>986</v>
      </c>
      <c r="E29" s="293" t="s">
        <v>546</v>
      </c>
      <c r="F29" s="293">
        <v>3</v>
      </c>
      <c r="G29" s="293" t="s">
        <v>895</v>
      </c>
      <c r="H29" s="300" t="s">
        <v>295</v>
      </c>
      <c r="I29" s="293" t="s">
        <v>547</v>
      </c>
      <c r="J29" s="293">
        <v>1</v>
      </c>
      <c r="K29" s="293" t="s">
        <v>763</v>
      </c>
      <c r="L29" s="299" t="s">
        <v>39</v>
      </c>
      <c r="M29" s="293" t="s">
        <v>331</v>
      </c>
      <c r="N29" s="181" t="s">
        <v>548</v>
      </c>
      <c r="O29" s="184">
        <v>0.35</v>
      </c>
      <c r="P29" s="293" t="s">
        <v>549</v>
      </c>
      <c r="Q29" s="293" t="s">
        <v>251</v>
      </c>
      <c r="R29" s="305">
        <v>44927</v>
      </c>
      <c r="S29" s="305">
        <v>45290</v>
      </c>
      <c r="T29" s="293" t="s">
        <v>988</v>
      </c>
    </row>
    <row r="30" spans="1:45" ht="45" x14ac:dyDescent="0.25">
      <c r="A30" s="293"/>
      <c r="B30" s="293"/>
      <c r="C30" s="293"/>
      <c r="D30" s="293"/>
      <c r="E30" s="293"/>
      <c r="F30" s="293"/>
      <c r="G30" s="293"/>
      <c r="H30" s="300"/>
      <c r="I30" s="293"/>
      <c r="J30" s="293"/>
      <c r="K30" s="293"/>
      <c r="L30" s="299"/>
      <c r="M30" s="293"/>
      <c r="N30" s="181" t="s">
        <v>989</v>
      </c>
      <c r="O30" s="184">
        <v>0.25</v>
      </c>
      <c r="P30" s="293"/>
      <c r="Q30" s="293"/>
      <c r="R30" s="306"/>
      <c r="S30" s="306"/>
      <c r="T30" s="293"/>
    </row>
    <row r="31" spans="1:45" ht="120" x14ac:dyDescent="0.25">
      <c r="A31" s="293"/>
      <c r="B31" s="293" t="s">
        <v>550</v>
      </c>
      <c r="C31" s="293" t="s">
        <v>732</v>
      </c>
      <c r="D31" s="161" t="s">
        <v>500</v>
      </c>
      <c r="E31" s="293" t="s">
        <v>987</v>
      </c>
      <c r="F31" s="293"/>
      <c r="G31" s="293"/>
      <c r="H31" s="300"/>
      <c r="I31" s="293" t="s">
        <v>543</v>
      </c>
      <c r="J31" s="293"/>
      <c r="K31" s="293"/>
      <c r="L31" s="299"/>
      <c r="M31" s="293"/>
      <c r="N31" s="185" t="s">
        <v>551</v>
      </c>
      <c r="O31" s="184">
        <v>0.2</v>
      </c>
      <c r="P31" s="293"/>
      <c r="Q31" s="161" t="s">
        <v>552</v>
      </c>
      <c r="R31" s="305">
        <v>44927</v>
      </c>
      <c r="S31" s="305">
        <v>45290</v>
      </c>
      <c r="T31" s="293"/>
    </row>
    <row r="32" spans="1:45" ht="90" x14ac:dyDescent="0.25">
      <c r="A32" s="293"/>
      <c r="B32" s="293"/>
      <c r="C32" s="293"/>
      <c r="D32" s="161" t="s">
        <v>553</v>
      </c>
      <c r="E32" s="293"/>
      <c r="F32" s="293"/>
      <c r="G32" s="293"/>
      <c r="H32" s="300"/>
      <c r="I32" s="293"/>
      <c r="J32" s="293"/>
      <c r="K32" s="293"/>
      <c r="L32" s="299"/>
      <c r="M32" s="293"/>
      <c r="N32" s="185" t="s">
        <v>554</v>
      </c>
      <c r="O32" s="184">
        <v>0.2</v>
      </c>
      <c r="P32" s="293"/>
      <c r="Q32" s="161" t="s">
        <v>251</v>
      </c>
      <c r="R32" s="306"/>
      <c r="S32" s="306"/>
      <c r="T32" s="293"/>
    </row>
    <row r="33" spans="1:20" ht="300" x14ac:dyDescent="0.25">
      <c r="A33" s="293" t="s">
        <v>555</v>
      </c>
      <c r="B33" s="293" t="s">
        <v>939</v>
      </c>
      <c r="C33" s="293" t="s">
        <v>732</v>
      </c>
      <c r="D33" s="159" t="s">
        <v>933</v>
      </c>
      <c r="E33" s="178" t="s">
        <v>940</v>
      </c>
      <c r="F33" s="293">
        <v>3</v>
      </c>
      <c r="G33" s="297" t="s">
        <v>895</v>
      </c>
      <c r="H33" s="300" t="s">
        <v>295</v>
      </c>
      <c r="I33" s="157" t="s">
        <v>941</v>
      </c>
      <c r="J33" s="293">
        <v>2</v>
      </c>
      <c r="K33" s="293" t="s">
        <v>39</v>
      </c>
      <c r="L33" s="299" t="s">
        <v>39</v>
      </c>
      <c r="M33" s="293" t="s">
        <v>194</v>
      </c>
      <c r="N33" s="157" t="s">
        <v>934</v>
      </c>
      <c r="O33" s="158">
        <v>0.4</v>
      </c>
      <c r="P33" s="159" t="s">
        <v>556</v>
      </c>
      <c r="Q33" s="173" t="s">
        <v>251</v>
      </c>
      <c r="R33" s="224">
        <v>44928</v>
      </c>
      <c r="S33" s="225">
        <v>45015</v>
      </c>
      <c r="T33" s="173" t="s">
        <v>942</v>
      </c>
    </row>
    <row r="34" spans="1:20" ht="138" customHeight="1" x14ac:dyDescent="0.25">
      <c r="A34" s="293"/>
      <c r="B34" s="293"/>
      <c r="C34" s="293"/>
      <c r="D34" s="177" t="s">
        <v>935</v>
      </c>
      <c r="E34" s="178" t="s">
        <v>943</v>
      </c>
      <c r="F34" s="293"/>
      <c r="G34" s="297"/>
      <c r="H34" s="300"/>
      <c r="I34" s="157" t="s">
        <v>944</v>
      </c>
      <c r="J34" s="293"/>
      <c r="K34" s="293"/>
      <c r="L34" s="299"/>
      <c r="M34" s="293"/>
      <c r="N34" s="264" t="s">
        <v>936</v>
      </c>
      <c r="O34" s="158">
        <v>0.3</v>
      </c>
      <c r="P34" s="159" t="s">
        <v>556</v>
      </c>
      <c r="Q34" s="173" t="s">
        <v>448</v>
      </c>
      <c r="R34" s="224">
        <v>44928</v>
      </c>
      <c r="S34" s="225">
        <v>45015</v>
      </c>
      <c r="T34" s="173" t="s">
        <v>945</v>
      </c>
    </row>
    <row r="35" spans="1:20" ht="161.25" customHeight="1" x14ac:dyDescent="0.25">
      <c r="A35" s="293"/>
      <c r="B35" s="293"/>
      <c r="C35" s="293"/>
      <c r="D35" s="177" t="s">
        <v>937</v>
      </c>
      <c r="E35" s="265" t="s">
        <v>946</v>
      </c>
      <c r="F35" s="293"/>
      <c r="G35" s="297"/>
      <c r="H35" s="300"/>
      <c r="I35" s="157" t="s">
        <v>947</v>
      </c>
      <c r="J35" s="293"/>
      <c r="K35" s="293"/>
      <c r="L35" s="299"/>
      <c r="M35" s="293"/>
      <c r="N35" s="157" t="s">
        <v>938</v>
      </c>
      <c r="O35" s="158">
        <v>0.3</v>
      </c>
      <c r="P35" s="159" t="s">
        <v>556</v>
      </c>
      <c r="Q35" s="173" t="s">
        <v>251</v>
      </c>
      <c r="R35" s="224">
        <v>44928</v>
      </c>
      <c r="S35" s="225">
        <v>45015</v>
      </c>
      <c r="T35" s="173" t="s">
        <v>948</v>
      </c>
    </row>
    <row r="36" spans="1:20" ht="93" customHeight="1" x14ac:dyDescent="0.25">
      <c r="A36" s="293" t="s">
        <v>959</v>
      </c>
      <c r="B36" s="293" t="s">
        <v>949</v>
      </c>
      <c r="C36" s="293" t="s">
        <v>732</v>
      </c>
      <c r="D36" s="319" t="s">
        <v>950</v>
      </c>
      <c r="E36" s="290" t="s">
        <v>951</v>
      </c>
      <c r="F36" s="293">
        <v>4</v>
      </c>
      <c r="G36" s="293" t="s">
        <v>906</v>
      </c>
      <c r="H36" s="312" t="s">
        <v>196</v>
      </c>
      <c r="I36" s="290" t="s">
        <v>952</v>
      </c>
      <c r="J36" s="293">
        <v>2</v>
      </c>
      <c r="K36" s="293" t="s">
        <v>39</v>
      </c>
      <c r="L36" s="299" t="s">
        <v>39</v>
      </c>
      <c r="M36" s="293" t="s">
        <v>908</v>
      </c>
      <c r="N36" s="157" t="s">
        <v>953</v>
      </c>
      <c r="O36" s="158">
        <v>0.5</v>
      </c>
      <c r="P36" s="290" t="s">
        <v>954</v>
      </c>
      <c r="Q36" s="173" t="s">
        <v>456</v>
      </c>
      <c r="R36" s="224">
        <v>44928</v>
      </c>
      <c r="S36" s="225">
        <v>45107</v>
      </c>
      <c r="T36" s="293" t="s">
        <v>955</v>
      </c>
    </row>
    <row r="37" spans="1:20" ht="90" x14ac:dyDescent="0.25">
      <c r="A37" s="293"/>
      <c r="B37" s="293"/>
      <c r="C37" s="293"/>
      <c r="D37" s="320"/>
      <c r="E37" s="292"/>
      <c r="F37" s="293"/>
      <c r="G37" s="293"/>
      <c r="H37" s="312"/>
      <c r="I37" s="292"/>
      <c r="J37" s="293"/>
      <c r="K37" s="293"/>
      <c r="L37" s="299"/>
      <c r="M37" s="293"/>
      <c r="N37" s="157" t="s">
        <v>956</v>
      </c>
      <c r="O37" s="158">
        <v>0.5</v>
      </c>
      <c r="P37" s="292"/>
      <c r="Q37" s="173" t="s">
        <v>456</v>
      </c>
      <c r="R37" s="224">
        <v>44928</v>
      </c>
      <c r="S37" s="225">
        <v>45290</v>
      </c>
      <c r="T37" s="293"/>
    </row>
    <row r="38" spans="1:20" ht="189" x14ac:dyDescent="0.25">
      <c r="A38" s="293"/>
      <c r="B38" s="290" t="s">
        <v>902</v>
      </c>
      <c r="C38" s="290" t="s">
        <v>732</v>
      </c>
      <c r="D38" s="266" t="s">
        <v>903</v>
      </c>
      <c r="E38" s="173" t="s">
        <v>557</v>
      </c>
      <c r="F38" s="290">
        <v>4</v>
      </c>
      <c r="G38" s="290" t="s">
        <v>906</v>
      </c>
      <c r="H38" s="308" t="s">
        <v>196</v>
      </c>
      <c r="I38" s="290" t="s">
        <v>907</v>
      </c>
      <c r="J38" s="290">
        <v>2</v>
      </c>
      <c r="K38" s="290" t="s">
        <v>39</v>
      </c>
      <c r="L38" s="310" t="s">
        <v>39</v>
      </c>
      <c r="M38" s="290" t="s">
        <v>908</v>
      </c>
      <c r="N38" s="267" t="s">
        <v>909</v>
      </c>
      <c r="O38" s="268">
        <v>0.4</v>
      </c>
      <c r="P38" s="267" t="s">
        <v>954</v>
      </c>
      <c r="Q38" s="267" t="s">
        <v>456</v>
      </c>
      <c r="R38" s="263">
        <v>44928</v>
      </c>
      <c r="S38" s="263">
        <v>45107</v>
      </c>
      <c r="T38" s="290" t="s">
        <v>957</v>
      </c>
    </row>
    <row r="39" spans="1:20" ht="119.25" customHeight="1" x14ac:dyDescent="0.25">
      <c r="A39" s="293"/>
      <c r="B39" s="292"/>
      <c r="C39" s="292"/>
      <c r="D39" s="266" t="s">
        <v>904</v>
      </c>
      <c r="E39" s="173" t="s">
        <v>905</v>
      </c>
      <c r="F39" s="292"/>
      <c r="G39" s="292"/>
      <c r="H39" s="309"/>
      <c r="I39" s="292"/>
      <c r="J39" s="292"/>
      <c r="K39" s="292"/>
      <c r="L39" s="311"/>
      <c r="M39" s="292"/>
      <c r="N39" s="267" t="s">
        <v>958</v>
      </c>
      <c r="O39" s="268">
        <v>0.6</v>
      </c>
      <c r="P39" s="267" t="s">
        <v>910</v>
      </c>
      <c r="Q39" s="267" t="s">
        <v>195</v>
      </c>
      <c r="R39" s="263">
        <v>44928</v>
      </c>
      <c r="S39" s="263">
        <v>45290</v>
      </c>
      <c r="T39" s="292"/>
    </row>
    <row r="40" spans="1:20" ht="139.5" customHeight="1" x14ac:dyDescent="0.25">
      <c r="A40" s="860" t="s">
        <v>272</v>
      </c>
      <c r="B40" s="293" t="s">
        <v>1093</v>
      </c>
      <c r="C40" s="293" t="s">
        <v>732</v>
      </c>
      <c r="D40" s="293" t="s">
        <v>1094</v>
      </c>
      <c r="E40" s="290" t="s">
        <v>1095</v>
      </c>
      <c r="F40" s="293">
        <v>2</v>
      </c>
      <c r="G40" s="293" t="s">
        <v>895</v>
      </c>
      <c r="H40" s="300" t="s">
        <v>295</v>
      </c>
      <c r="I40" s="293" t="s">
        <v>1096</v>
      </c>
      <c r="J40" s="293">
        <v>5</v>
      </c>
      <c r="K40" s="293" t="s">
        <v>40</v>
      </c>
      <c r="L40" s="299" t="s">
        <v>39</v>
      </c>
      <c r="M40" s="293" t="s">
        <v>983</v>
      </c>
      <c r="N40" s="157" t="s">
        <v>1097</v>
      </c>
      <c r="O40" s="158" t="s">
        <v>558</v>
      </c>
      <c r="P40" s="293" t="s">
        <v>559</v>
      </c>
      <c r="Q40" s="293" t="s">
        <v>251</v>
      </c>
      <c r="R40" s="224">
        <v>44927</v>
      </c>
      <c r="S40" s="225">
        <v>45291</v>
      </c>
      <c r="T40" s="293" t="s">
        <v>560</v>
      </c>
    </row>
    <row r="41" spans="1:20" ht="45" customHeight="1" x14ac:dyDescent="0.25">
      <c r="A41" s="860"/>
      <c r="B41" s="293"/>
      <c r="C41" s="293"/>
      <c r="D41" s="293"/>
      <c r="E41" s="292"/>
      <c r="F41" s="293"/>
      <c r="G41" s="293"/>
      <c r="H41" s="300"/>
      <c r="I41" s="293"/>
      <c r="J41" s="293"/>
      <c r="K41" s="293"/>
      <c r="L41" s="299"/>
      <c r="M41" s="293"/>
      <c r="N41" s="290" t="s">
        <v>1090</v>
      </c>
      <c r="O41" s="374" t="s">
        <v>558</v>
      </c>
      <c r="P41" s="293"/>
      <c r="Q41" s="293"/>
      <c r="R41" s="224">
        <v>44927</v>
      </c>
      <c r="S41" s="225">
        <v>45291</v>
      </c>
      <c r="T41" s="293"/>
    </row>
    <row r="42" spans="1:20" ht="45" customHeight="1" x14ac:dyDescent="0.25">
      <c r="A42" s="860"/>
      <c r="B42" s="293"/>
      <c r="C42" s="293"/>
      <c r="D42" s="293" t="s">
        <v>1091</v>
      </c>
      <c r="E42" s="290" t="s">
        <v>1092</v>
      </c>
      <c r="F42" s="293"/>
      <c r="G42" s="293"/>
      <c r="H42" s="300"/>
      <c r="I42" s="293"/>
      <c r="J42" s="293"/>
      <c r="K42" s="293"/>
      <c r="L42" s="299"/>
      <c r="M42" s="293"/>
      <c r="N42" s="291"/>
      <c r="O42" s="375"/>
      <c r="P42" s="293"/>
      <c r="Q42" s="293"/>
      <c r="R42" s="224">
        <v>44927</v>
      </c>
      <c r="S42" s="225">
        <v>45291</v>
      </c>
      <c r="T42" s="293"/>
    </row>
    <row r="43" spans="1:20" ht="45" customHeight="1" x14ac:dyDescent="0.25">
      <c r="A43" s="860"/>
      <c r="B43" s="293"/>
      <c r="C43" s="293"/>
      <c r="D43" s="293"/>
      <c r="E43" s="292"/>
      <c r="F43" s="293"/>
      <c r="G43" s="293"/>
      <c r="H43" s="300"/>
      <c r="I43" s="293"/>
      <c r="J43" s="293"/>
      <c r="K43" s="293"/>
      <c r="L43" s="299"/>
      <c r="M43" s="293"/>
      <c r="N43" s="292"/>
      <c r="O43" s="272" t="s">
        <v>558</v>
      </c>
      <c r="P43" s="293"/>
      <c r="Q43" s="293"/>
      <c r="R43" s="224">
        <v>44927</v>
      </c>
      <c r="S43" s="225">
        <v>45291</v>
      </c>
      <c r="T43" s="293"/>
    </row>
    <row r="44" spans="1:20" ht="210" x14ac:dyDescent="0.25">
      <c r="A44" s="860"/>
      <c r="B44" s="293"/>
      <c r="C44" s="293"/>
      <c r="D44" s="157" t="s">
        <v>544</v>
      </c>
      <c r="E44" s="254" t="s">
        <v>541</v>
      </c>
      <c r="F44" s="293"/>
      <c r="G44" s="293"/>
      <c r="H44" s="300"/>
      <c r="I44" s="293"/>
      <c r="J44" s="293"/>
      <c r="K44" s="293"/>
      <c r="L44" s="299"/>
      <c r="M44" s="293"/>
      <c r="N44" s="157" t="s">
        <v>984</v>
      </c>
      <c r="O44" s="158" t="s">
        <v>558</v>
      </c>
      <c r="P44" s="293"/>
      <c r="Q44" s="293"/>
      <c r="R44" s="224">
        <v>44927</v>
      </c>
      <c r="S44" s="225">
        <v>45291</v>
      </c>
      <c r="T44" s="293"/>
    </row>
    <row r="45" spans="1:20" ht="75" x14ac:dyDescent="0.25">
      <c r="A45" s="303" t="s">
        <v>911</v>
      </c>
      <c r="B45" s="297" t="s">
        <v>1023</v>
      </c>
      <c r="C45" s="303" t="s">
        <v>799</v>
      </c>
      <c r="D45" s="171" t="s">
        <v>1024</v>
      </c>
      <c r="E45" s="257" t="s">
        <v>1025</v>
      </c>
      <c r="F45" s="303">
        <v>5</v>
      </c>
      <c r="G45" s="303" t="s">
        <v>1026</v>
      </c>
      <c r="H45" s="410" t="s">
        <v>295</v>
      </c>
      <c r="I45" s="257" t="s">
        <v>1027</v>
      </c>
      <c r="J45" s="303">
        <v>3</v>
      </c>
      <c r="K45" s="303" t="s">
        <v>40</v>
      </c>
      <c r="L45" s="378" t="s">
        <v>193</v>
      </c>
      <c r="M45" s="303" t="s">
        <v>240</v>
      </c>
      <c r="N45" s="194" t="s">
        <v>1028</v>
      </c>
      <c r="O45" s="158">
        <v>0.3</v>
      </c>
      <c r="P45" s="161" t="s">
        <v>1029</v>
      </c>
      <c r="Q45" s="171" t="s">
        <v>195</v>
      </c>
      <c r="R45" s="226">
        <v>44927</v>
      </c>
      <c r="S45" s="226">
        <v>45291</v>
      </c>
      <c r="T45" s="303" t="s">
        <v>1030</v>
      </c>
    </row>
    <row r="46" spans="1:20" ht="90" customHeight="1" x14ac:dyDescent="0.25">
      <c r="A46" s="315"/>
      <c r="B46" s="297"/>
      <c r="C46" s="315"/>
      <c r="D46" s="171" t="s">
        <v>1031</v>
      </c>
      <c r="E46" s="257" t="s">
        <v>1032</v>
      </c>
      <c r="F46" s="315"/>
      <c r="G46" s="315"/>
      <c r="H46" s="411"/>
      <c r="I46" s="257" t="s">
        <v>1033</v>
      </c>
      <c r="J46" s="315"/>
      <c r="K46" s="315"/>
      <c r="L46" s="379"/>
      <c r="M46" s="315"/>
      <c r="N46" s="171" t="s">
        <v>1034</v>
      </c>
      <c r="O46" s="158">
        <v>0.4</v>
      </c>
      <c r="P46" s="161" t="s">
        <v>1035</v>
      </c>
      <c r="Q46" s="171" t="s">
        <v>251</v>
      </c>
      <c r="R46" s="226">
        <v>44927</v>
      </c>
      <c r="S46" s="226">
        <v>45291</v>
      </c>
      <c r="T46" s="315"/>
    </row>
    <row r="47" spans="1:20" ht="91.5" customHeight="1" x14ac:dyDescent="0.25">
      <c r="A47" s="315"/>
      <c r="B47" s="297"/>
      <c r="C47" s="315"/>
      <c r="D47" s="171" t="s">
        <v>1036</v>
      </c>
      <c r="E47" s="171" t="s">
        <v>1037</v>
      </c>
      <c r="F47" s="315"/>
      <c r="G47" s="315"/>
      <c r="H47" s="411"/>
      <c r="I47" s="257" t="s">
        <v>1033</v>
      </c>
      <c r="J47" s="315"/>
      <c r="K47" s="315"/>
      <c r="L47" s="379"/>
      <c r="M47" s="315"/>
      <c r="N47" s="171" t="s">
        <v>1038</v>
      </c>
      <c r="O47" s="272">
        <v>0.3</v>
      </c>
      <c r="P47" s="171" t="s">
        <v>561</v>
      </c>
      <c r="Q47" s="257" t="s">
        <v>195</v>
      </c>
      <c r="R47" s="273">
        <v>44927</v>
      </c>
      <c r="S47" s="273">
        <v>45291</v>
      </c>
      <c r="T47" s="304"/>
    </row>
    <row r="48" spans="1:20" ht="60" x14ac:dyDescent="0.25">
      <c r="A48" s="315"/>
      <c r="B48" s="315" t="s">
        <v>1039</v>
      </c>
      <c r="C48" s="315"/>
      <c r="D48" s="303" t="s">
        <v>1040</v>
      </c>
      <c r="E48" s="303" t="s">
        <v>1041</v>
      </c>
      <c r="F48" s="303">
        <v>4</v>
      </c>
      <c r="G48" s="303" t="s">
        <v>39</v>
      </c>
      <c r="H48" s="414" t="s">
        <v>1042</v>
      </c>
      <c r="I48" s="171" t="s">
        <v>1043</v>
      </c>
      <c r="J48" s="303">
        <v>3</v>
      </c>
      <c r="K48" s="303" t="s">
        <v>39</v>
      </c>
      <c r="L48" s="416" t="s">
        <v>464</v>
      </c>
      <c r="M48" s="303" t="s">
        <v>240</v>
      </c>
      <c r="N48" s="161" t="s">
        <v>1044</v>
      </c>
      <c r="O48" s="158">
        <v>0.5</v>
      </c>
      <c r="P48" s="171" t="s">
        <v>1045</v>
      </c>
      <c r="Q48" s="171" t="s">
        <v>448</v>
      </c>
      <c r="R48" s="273">
        <v>44927</v>
      </c>
      <c r="S48" s="273">
        <v>45291</v>
      </c>
      <c r="T48" s="303" t="s">
        <v>1046</v>
      </c>
    </row>
    <row r="49" spans="1:45" ht="75" x14ac:dyDescent="0.25">
      <c r="A49" s="315"/>
      <c r="B49" s="304"/>
      <c r="C49" s="304"/>
      <c r="D49" s="304"/>
      <c r="E49" s="304"/>
      <c r="F49" s="304"/>
      <c r="G49" s="304"/>
      <c r="H49" s="415"/>
      <c r="I49" s="171" t="s">
        <v>1047</v>
      </c>
      <c r="J49" s="304"/>
      <c r="K49" s="304"/>
      <c r="L49" s="417"/>
      <c r="M49" s="304"/>
      <c r="N49" s="171" t="s">
        <v>1048</v>
      </c>
      <c r="O49" s="170">
        <v>0.5</v>
      </c>
      <c r="P49" s="171" t="s">
        <v>1045</v>
      </c>
      <c r="Q49" s="171" t="s">
        <v>562</v>
      </c>
      <c r="R49" s="273">
        <v>44927</v>
      </c>
      <c r="S49" s="273">
        <v>45291</v>
      </c>
      <c r="T49" s="304"/>
    </row>
    <row r="50" spans="1:45" ht="255" x14ac:dyDescent="0.25">
      <c r="A50" s="315"/>
      <c r="B50" s="293" t="s">
        <v>1049</v>
      </c>
      <c r="C50" s="293" t="s">
        <v>1050</v>
      </c>
      <c r="D50" s="161" t="s">
        <v>1051</v>
      </c>
      <c r="E50" s="161" t="s">
        <v>1052</v>
      </c>
      <c r="F50" s="303">
        <v>5</v>
      </c>
      <c r="G50" s="303" t="s">
        <v>41</v>
      </c>
      <c r="H50" s="308" t="s">
        <v>295</v>
      </c>
      <c r="I50" s="171" t="s">
        <v>1053</v>
      </c>
      <c r="J50" s="303">
        <v>3</v>
      </c>
      <c r="K50" s="303" t="s">
        <v>40</v>
      </c>
      <c r="L50" s="412" t="s">
        <v>1054</v>
      </c>
      <c r="M50" s="303" t="s">
        <v>240</v>
      </c>
      <c r="N50" s="171" t="s">
        <v>1055</v>
      </c>
      <c r="O50" s="170" t="s">
        <v>1056</v>
      </c>
      <c r="P50" s="171" t="s">
        <v>1057</v>
      </c>
      <c r="Q50" s="171" t="s">
        <v>563</v>
      </c>
      <c r="R50" s="273">
        <v>44927</v>
      </c>
      <c r="S50" s="273">
        <v>45291</v>
      </c>
      <c r="T50" s="297" t="s">
        <v>564</v>
      </c>
    </row>
    <row r="51" spans="1:45" ht="76.5" customHeight="1" x14ac:dyDescent="0.25">
      <c r="A51" s="315"/>
      <c r="B51" s="293"/>
      <c r="C51" s="293"/>
      <c r="D51" s="161" t="s">
        <v>1058</v>
      </c>
      <c r="E51" s="161" t="s">
        <v>1059</v>
      </c>
      <c r="F51" s="315"/>
      <c r="G51" s="315"/>
      <c r="H51" s="376"/>
      <c r="I51" s="171" t="s">
        <v>1060</v>
      </c>
      <c r="J51" s="315"/>
      <c r="K51" s="315"/>
      <c r="L51" s="413"/>
      <c r="M51" s="315"/>
      <c r="N51" s="171" t="s">
        <v>1061</v>
      </c>
      <c r="O51" s="170" t="s">
        <v>1056</v>
      </c>
      <c r="P51" s="171" t="s">
        <v>1062</v>
      </c>
      <c r="Q51" s="171" t="s">
        <v>448</v>
      </c>
      <c r="R51" s="273">
        <v>44927</v>
      </c>
      <c r="S51" s="273">
        <v>45291</v>
      </c>
      <c r="T51" s="297"/>
    </row>
    <row r="52" spans="1:45" ht="117.75" customHeight="1" x14ac:dyDescent="0.25">
      <c r="A52" s="304"/>
      <c r="B52" s="293"/>
      <c r="C52" s="293"/>
      <c r="D52" s="161" t="s">
        <v>1063</v>
      </c>
      <c r="E52" s="161" t="s">
        <v>1064</v>
      </c>
      <c r="F52" s="304"/>
      <c r="G52" s="304"/>
      <c r="H52" s="309"/>
      <c r="I52" s="161" t="s">
        <v>1065</v>
      </c>
      <c r="J52" s="304"/>
      <c r="K52" s="304"/>
      <c r="L52" s="413"/>
      <c r="M52" s="304"/>
      <c r="N52" s="161" t="s">
        <v>565</v>
      </c>
      <c r="O52" s="158" t="s">
        <v>1056</v>
      </c>
      <c r="P52" s="161" t="s">
        <v>1066</v>
      </c>
      <c r="Q52" s="161" t="s">
        <v>251</v>
      </c>
      <c r="R52" s="226">
        <v>44927</v>
      </c>
      <c r="S52" s="273">
        <v>45291</v>
      </c>
      <c r="T52" s="297"/>
    </row>
    <row r="53" spans="1:45" ht="78.75" x14ac:dyDescent="0.25">
      <c r="A53" s="303" t="s">
        <v>790</v>
      </c>
      <c r="B53" s="301" t="s">
        <v>502</v>
      </c>
      <c r="C53" s="293" t="s">
        <v>724</v>
      </c>
      <c r="D53" s="159" t="s">
        <v>503</v>
      </c>
      <c r="E53" s="159" t="s">
        <v>504</v>
      </c>
      <c r="F53" s="293">
        <v>3</v>
      </c>
      <c r="G53" s="293" t="s">
        <v>746</v>
      </c>
      <c r="H53" s="300" t="s">
        <v>196</v>
      </c>
      <c r="I53" s="174" t="s">
        <v>777</v>
      </c>
      <c r="J53" s="293">
        <v>2</v>
      </c>
      <c r="K53" s="293" t="s">
        <v>39</v>
      </c>
      <c r="L53" s="299" t="s">
        <v>39</v>
      </c>
      <c r="M53" s="293" t="s">
        <v>331</v>
      </c>
      <c r="N53" s="175" t="s">
        <v>507</v>
      </c>
      <c r="O53" s="184">
        <v>0.5</v>
      </c>
      <c r="P53" s="161" t="s">
        <v>791</v>
      </c>
      <c r="Q53" s="161" t="s">
        <v>506</v>
      </c>
      <c r="R53" s="196">
        <v>44927</v>
      </c>
      <c r="S53" s="196">
        <v>45291</v>
      </c>
      <c r="T53" s="293" t="s">
        <v>779</v>
      </c>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row>
    <row r="54" spans="1:45" ht="78.75" x14ac:dyDescent="0.25">
      <c r="A54" s="315"/>
      <c r="B54" s="301"/>
      <c r="C54" s="293"/>
      <c r="D54" s="159" t="s">
        <v>775</v>
      </c>
      <c r="E54" s="159" t="s">
        <v>776</v>
      </c>
      <c r="F54" s="293"/>
      <c r="G54" s="293"/>
      <c r="H54" s="300"/>
      <c r="I54" s="174" t="s">
        <v>778</v>
      </c>
      <c r="J54" s="293"/>
      <c r="K54" s="293"/>
      <c r="L54" s="299"/>
      <c r="M54" s="293"/>
      <c r="N54" s="175" t="s">
        <v>505</v>
      </c>
      <c r="O54" s="184">
        <v>0.5</v>
      </c>
      <c r="P54" s="161" t="s">
        <v>312</v>
      </c>
      <c r="Q54" s="161" t="s">
        <v>435</v>
      </c>
      <c r="R54" s="196">
        <v>44927</v>
      </c>
      <c r="S54" s="196">
        <v>45291</v>
      </c>
      <c r="T54" s="293"/>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row>
    <row r="55" spans="1:45" ht="110.25" x14ac:dyDescent="0.25">
      <c r="A55" s="315"/>
      <c r="B55" s="173" t="s">
        <v>508</v>
      </c>
      <c r="C55" s="173" t="s">
        <v>724</v>
      </c>
      <c r="D55" s="173" t="s">
        <v>503</v>
      </c>
      <c r="E55" s="173" t="s">
        <v>509</v>
      </c>
      <c r="F55" s="161">
        <v>3</v>
      </c>
      <c r="G55" s="161" t="s">
        <v>40</v>
      </c>
      <c r="H55" s="176" t="s">
        <v>193</v>
      </c>
      <c r="I55" s="173" t="s">
        <v>990</v>
      </c>
      <c r="J55" s="161">
        <v>3</v>
      </c>
      <c r="K55" s="173" t="s">
        <v>39</v>
      </c>
      <c r="L55" s="190" t="s">
        <v>39</v>
      </c>
      <c r="M55" s="161" t="s">
        <v>331</v>
      </c>
      <c r="N55" s="175" t="s">
        <v>510</v>
      </c>
      <c r="O55" s="184">
        <v>0.5</v>
      </c>
      <c r="P55" s="159" t="s">
        <v>312</v>
      </c>
      <c r="Q55" s="159" t="s">
        <v>251</v>
      </c>
      <c r="R55" s="196">
        <v>44927</v>
      </c>
      <c r="S55" s="196">
        <v>45290</v>
      </c>
      <c r="T55" s="173" t="s">
        <v>991</v>
      </c>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row>
    <row r="56" spans="1:45" ht="236.25" x14ac:dyDescent="0.25">
      <c r="A56" s="315"/>
      <c r="B56" s="159" t="s">
        <v>992</v>
      </c>
      <c r="C56" s="161" t="s">
        <v>724</v>
      </c>
      <c r="D56" s="159" t="s">
        <v>315</v>
      </c>
      <c r="E56" s="159" t="s">
        <v>509</v>
      </c>
      <c r="F56" s="161">
        <v>3</v>
      </c>
      <c r="G56" s="161" t="s">
        <v>40</v>
      </c>
      <c r="H56" s="270" t="s">
        <v>193</v>
      </c>
      <c r="I56" s="159" t="s">
        <v>993</v>
      </c>
      <c r="J56" s="161">
        <v>2</v>
      </c>
      <c r="K56" s="161" t="s">
        <v>39</v>
      </c>
      <c r="L56" s="190" t="s">
        <v>39</v>
      </c>
      <c r="M56" s="161" t="s">
        <v>331</v>
      </c>
      <c r="N56" s="175" t="s">
        <v>511</v>
      </c>
      <c r="O56" s="184">
        <v>1</v>
      </c>
      <c r="P56" s="159" t="s">
        <v>312</v>
      </c>
      <c r="Q56" s="159" t="s">
        <v>435</v>
      </c>
      <c r="R56" s="196">
        <v>44927</v>
      </c>
      <c r="S56" s="196">
        <v>45290</v>
      </c>
      <c r="T56" s="161" t="s">
        <v>994</v>
      </c>
      <c r="U56" s="145"/>
      <c r="V56" s="145"/>
      <c r="W56" s="145"/>
      <c r="X56" s="145"/>
      <c r="Y56" s="145"/>
      <c r="Z56" s="145"/>
      <c r="AA56" s="271"/>
      <c r="AB56" s="145"/>
      <c r="AC56" s="145"/>
      <c r="AD56" s="145"/>
      <c r="AE56" s="145"/>
      <c r="AF56" s="145"/>
      <c r="AG56" s="145"/>
      <c r="AH56" s="145"/>
      <c r="AI56" s="145"/>
      <c r="AJ56" s="145"/>
      <c r="AK56" s="145"/>
      <c r="AL56" s="145"/>
      <c r="AM56" s="145"/>
      <c r="AN56" s="145"/>
      <c r="AO56" s="145"/>
      <c r="AP56" s="145"/>
      <c r="AQ56" s="145"/>
      <c r="AR56" s="145"/>
      <c r="AS56" s="145"/>
    </row>
    <row r="57" spans="1:45" ht="210" x14ac:dyDescent="0.25">
      <c r="A57" s="315"/>
      <c r="B57" s="159" t="s">
        <v>995</v>
      </c>
      <c r="C57" s="161" t="s">
        <v>724</v>
      </c>
      <c r="D57" s="159" t="s">
        <v>996</v>
      </c>
      <c r="E57" s="159" t="s">
        <v>997</v>
      </c>
      <c r="F57" s="161">
        <v>3</v>
      </c>
      <c r="G57" s="161" t="s">
        <v>40</v>
      </c>
      <c r="H57" s="270" t="s">
        <v>193</v>
      </c>
      <c r="I57" s="161" t="s">
        <v>998</v>
      </c>
      <c r="J57" s="161">
        <v>2</v>
      </c>
      <c r="K57" s="161" t="s">
        <v>40</v>
      </c>
      <c r="L57" s="190" t="s">
        <v>39</v>
      </c>
      <c r="M57" s="161" t="s">
        <v>331</v>
      </c>
      <c r="N57" s="175" t="s">
        <v>999</v>
      </c>
      <c r="O57" s="184">
        <v>1</v>
      </c>
      <c r="P57" s="173" t="s">
        <v>321</v>
      </c>
      <c r="Q57" s="159" t="s">
        <v>435</v>
      </c>
      <c r="R57" s="196">
        <v>44927</v>
      </c>
      <c r="S57" s="196">
        <v>45290</v>
      </c>
      <c r="T57" s="161" t="s">
        <v>1000</v>
      </c>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row>
    <row r="58" spans="1:45" ht="45" x14ac:dyDescent="0.25">
      <c r="A58" s="315"/>
      <c r="B58" s="290" t="s">
        <v>1001</v>
      </c>
      <c r="C58" s="290" t="s">
        <v>724</v>
      </c>
      <c r="D58" s="267" t="s">
        <v>1002</v>
      </c>
      <c r="E58" s="159" t="s">
        <v>1003</v>
      </c>
      <c r="F58" s="290">
        <v>3</v>
      </c>
      <c r="G58" s="290" t="s">
        <v>40</v>
      </c>
      <c r="H58" s="378" t="s">
        <v>193</v>
      </c>
      <c r="I58" s="290" t="s">
        <v>1004</v>
      </c>
      <c r="J58" s="290">
        <v>2</v>
      </c>
      <c r="K58" s="290" t="s">
        <v>39</v>
      </c>
      <c r="L58" s="310" t="s">
        <v>39</v>
      </c>
      <c r="M58" s="290" t="s">
        <v>331</v>
      </c>
      <c r="N58" s="387" t="s">
        <v>505</v>
      </c>
      <c r="O58" s="389">
        <v>0.5</v>
      </c>
      <c r="P58" s="290" t="s">
        <v>321</v>
      </c>
      <c r="Q58" s="290" t="s">
        <v>435</v>
      </c>
      <c r="R58" s="294">
        <v>44986</v>
      </c>
      <c r="S58" s="294">
        <v>44986</v>
      </c>
      <c r="T58" s="290" t="s">
        <v>994</v>
      </c>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row>
    <row r="59" spans="1:45" ht="134.25" customHeight="1" x14ac:dyDescent="0.25">
      <c r="A59" s="315"/>
      <c r="B59" s="291"/>
      <c r="C59" s="291"/>
      <c r="D59" s="159" t="s">
        <v>1005</v>
      </c>
      <c r="E59" s="159" t="s">
        <v>1006</v>
      </c>
      <c r="F59" s="291"/>
      <c r="G59" s="291"/>
      <c r="H59" s="379"/>
      <c r="I59" s="292"/>
      <c r="J59" s="291"/>
      <c r="K59" s="291"/>
      <c r="L59" s="366"/>
      <c r="M59" s="291"/>
      <c r="N59" s="388"/>
      <c r="O59" s="390"/>
      <c r="P59" s="292"/>
      <c r="Q59" s="292"/>
      <c r="R59" s="296"/>
      <c r="S59" s="296"/>
      <c r="T59" s="291"/>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row>
    <row r="60" spans="1:45" ht="91.5" customHeight="1" x14ac:dyDescent="0.25">
      <c r="A60" s="315"/>
      <c r="B60" s="292"/>
      <c r="C60" s="292"/>
      <c r="D60" s="159" t="s">
        <v>1007</v>
      </c>
      <c r="E60" s="159" t="s">
        <v>1008</v>
      </c>
      <c r="F60" s="292"/>
      <c r="G60" s="292"/>
      <c r="H60" s="380"/>
      <c r="I60" s="161" t="s">
        <v>1009</v>
      </c>
      <c r="J60" s="292"/>
      <c r="K60" s="292"/>
      <c r="L60" s="311"/>
      <c r="M60" s="292"/>
      <c r="N60" s="175" t="s">
        <v>1010</v>
      </c>
      <c r="O60" s="184">
        <v>0.5</v>
      </c>
      <c r="P60" s="173" t="s">
        <v>321</v>
      </c>
      <c r="Q60" s="173" t="s">
        <v>435</v>
      </c>
      <c r="R60" s="196">
        <v>44927</v>
      </c>
      <c r="S60" s="196">
        <v>45290</v>
      </c>
      <c r="T60" s="292"/>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row>
    <row r="61" spans="1:45" ht="69.75" customHeight="1" x14ac:dyDescent="0.25">
      <c r="A61" s="293" t="s">
        <v>801</v>
      </c>
      <c r="B61" s="290" t="s">
        <v>497</v>
      </c>
      <c r="C61" s="316" t="s">
        <v>799</v>
      </c>
      <c r="D61" s="159" t="s">
        <v>499</v>
      </c>
      <c r="E61" s="159" t="s">
        <v>500</v>
      </c>
      <c r="F61" s="297">
        <v>2</v>
      </c>
      <c r="G61" s="354" t="s">
        <v>39</v>
      </c>
      <c r="H61" s="299" t="s">
        <v>39</v>
      </c>
      <c r="I61" s="303" t="s">
        <v>802</v>
      </c>
      <c r="J61" s="297">
        <v>1</v>
      </c>
      <c r="K61" s="297" t="s">
        <v>39</v>
      </c>
      <c r="L61" s="369" t="s">
        <v>536</v>
      </c>
      <c r="M61" s="297" t="s">
        <v>331</v>
      </c>
      <c r="N61" s="290" t="s">
        <v>803</v>
      </c>
      <c r="O61" s="385">
        <v>0.5</v>
      </c>
      <c r="P61" s="293" t="s">
        <v>804</v>
      </c>
      <c r="Q61" s="293" t="s">
        <v>498</v>
      </c>
      <c r="R61" s="384">
        <v>44927</v>
      </c>
      <c r="S61" s="384">
        <v>45291</v>
      </c>
      <c r="T61" s="355" t="s">
        <v>805</v>
      </c>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row>
    <row r="62" spans="1:45" ht="86.25" customHeight="1" x14ac:dyDescent="0.25">
      <c r="A62" s="293"/>
      <c r="B62" s="291"/>
      <c r="C62" s="317"/>
      <c r="D62" s="159" t="s">
        <v>501</v>
      </c>
      <c r="E62" s="159" t="s">
        <v>800</v>
      </c>
      <c r="F62" s="297"/>
      <c r="G62" s="354"/>
      <c r="H62" s="299"/>
      <c r="I62" s="304"/>
      <c r="J62" s="297"/>
      <c r="K62" s="297"/>
      <c r="L62" s="369"/>
      <c r="M62" s="297"/>
      <c r="N62" s="292"/>
      <c r="O62" s="386"/>
      <c r="P62" s="293"/>
      <c r="Q62" s="293"/>
      <c r="R62" s="384"/>
      <c r="S62" s="384"/>
      <c r="T62" s="35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row>
    <row r="63" spans="1:45" ht="107.25" customHeight="1" x14ac:dyDescent="0.25">
      <c r="A63" s="293"/>
      <c r="B63" s="292"/>
      <c r="C63" s="318"/>
      <c r="D63" s="159" t="s">
        <v>960</v>
      </c>
      <c r="E63" s="159" t="s">
        <v>961</v>
      </c>
      <c r="F63" s="297"/>
      <c r="G63" s="354"/>
      <c r="H63" s="299"/>
      <c r="I63" s="171" t="s">
        <v>962</v>
      </c>
      <c r="J63" s="297"/>
      <c r="K63" s="297"/>
      <c r="L63" s="369"/>
      <c r="M63" s="297"/>
      <c r="N63" s="173" t="s">
        <v>963</v>
      </c>
      <c r="O63" s="170">
        <v>0.5</v>
      </c>
      <c r="P63" s="293"/>
      <c r="Q63" s="293"/>
      <c r="R63" s="384"/>
      <c r="S63" s="384"/>
      <c r="T63" s="35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row>
    <row r="64" spans="1:45" ht="33.75" customHeight="1" x14ac:dyDescent="0.25">
      <c r="A64" s="330" t="s">
        <v>566</v>
      </c>
      <c r="B64" s="331"/>
      <c r="C64" s="331"/>
      <c r="D64" s="331"/>
      <c r="E64" s="331"/>
      <c r="F64" s="331"/>
      <c r="G64" s="331"/>
      <c r="H64" s="331"/>
      <c r="I64" s="331"/>
      <c r="J64" s="331"/>
      <c r="K64" s="331"/>
      <c r="L64" s="331"/>
      <c r="M64" s="331"/>
      <c r="N64" s="331"/>
      <c r="O64" s="331"/>
      <c r="P64" s="331"/>
      <c r="Q64" s="331"/>
      <c r="R64" s="331"/>
      <c r="S64" s="331"/>
      <c r="T64" s="331"/>
    </row>
    <row r="65" spans="1:20" ht="30" x14ac:dyDescent="0.25">
      <c r="A65" s="297" t="s">
        <v>567</v>
      </c>
      <c r="B65" s="290" t="s">
        <v>568</v>
      </c>
      <c r="C65" s="303" t="s">
        <v>732</v>
      </c>
      <c r="D65" s="290" t="s">
        <v>569</v>
      </c>
      <c r="E65" s="303" t="s">
        <v>197</v>
      </c>
      <c r="F65" s="297">
        <v>2</v>
      </c>
      <c r="G65" s="297" t="s">
        <v>40</v>
      </c>
      <c r="H65" s="298" t="s">
        <v>193</v>
      </c>
      <c r="I65" s="297" t="s">
        <v>570</v>
      </c>
      <c r="J65" s="297">
        <v>1</v>
      </c>
      <c r="K65" s="297" t="s">
        <v>39</v>
      </c>
      <c r="L65" s="299" t="s">
        <v>39</v>
      </c>
      <c r="M65" s="297" t="s">
        <v>331</v>
      </c>
      <c r="N65" s="178" t="s">
        <v>571</v>
      </c>
      <c r="O65" s="158">
        <v>0.5</v>
      </c>
      <c r="P65" s="297" t="s">
        <v>734</v>
      </c>
      <c r="Q65" s="297" t="s">
        <v>448</v>
      </c>
      <c r="R65" s="377">
        <v>44927</v>
      </c>
      <c r="S65" s="377">
        <v>45016</v>
      </c>
      <c r="T65" s="297" t="s">
        <v>735</v>
      </c>
    </row>
    <row r="66" spans="1:20" ht="90" x14ac:dyDescent="0.25">
      <c r="A66" s="297"/>
      <c r="B66" s="292"/>
      <c r="C66" s="304"/>
      <c r="D66" s="292"/>
      <c r="E66" s="315"/>
      <c r="F66" s="297"/>
      <c r="G66" s="297"/>
      <c r="H66" s="298"/>
      <c r="I66" s="297"/>
      <c r="J66" s="297"/>
      <c r="K66" s="297"/>
      <c r="L66" s="299"/>
      <c r="M66" s="297"/>
      <c r="N66" s="178" t="s">
        <v>733</v>
      </c>
      <c r="O66" s="158">
        <v>0.5</v>
      </c>
      <c r="P66" s="297"/>
      <c r="Q66" s="297"/>
      <c r="R66" s="377"/>
      <c r="S66" s="377"/>
      <c r="T66" s="297"/>
    </row>
    <row r="67" spans="1:20" ht="89.25" customHeight="1" x14ac:dyDescent="0.25">
      <c r="A67" s="297"/>
      <c r="B67" s="161" t="s">
        <v>572</v>
      </c>
      <c r="C67" s="171" t="s">
        <v>732</v>
      </c>
      <c r="D67" s="161" t="s">
        <v>573</v>
      </c>
      <c r="E67" s="315"/>
      <c r="F67" s="171">
        <v>3</v>
      </c>
      <c r="G67" s="171" t="s">
        <v>40</v>
      </c>
      <c r="H67" s="378" t="s">
        <v>193</v>
      </c>
      <c r="I67" s="171" t="s">
        <v>574</v>
      </c>
      <c r="J67" s="171">
        <v>2</v>
      </c>
      <c r="K67" s="171" t="s">
        <v>39</v>
      </c>
      <c r="L67" s="310" t="s">
        <v>39</v>
      </c>
      <c r="M67" s="297"/>
      <c r="N67" s="178" t="s">
        <v>575</v>
      </c>
      <c r="O67" s="158">
        <v>1</v>
      </c>
      <c r="P67" s="171" t="s">
        <v>734</v>
      </c>
      <c r="Q67" s="171" t="s">
        <v>251</v>
      </c>
      <c r="R67" s="196">
        <v>44927</v>
      </c>
      <c r="S67" s="196">
        <v>45291</v>
      </c>
      <c r="T67" s="178" t="s">
        <v>576</v>
      </c>
    </row>
    <row r="68" spans="1:20" ht="74.25" customHeight="1" x14ac:dyDescent="0.25">
      <c r="A68" s="297"/>
      <c r="B68" s="297" t="s">
        <v>577</v>
      </c>
      <c r="C68" s="297" t="s">
        <v>732</v>
      </c>
      <c r="D68" s="293" t="s">
        <v>569</v>
      </c>
      <c r="E68" s="315"/>
      <c r="F68" s="297">
        <v>3</v>
      </c>
      <c r="G68" s="297" t="s">
        <v>40</v>
      </c>
      <c r="H68" s="379"/>
      <c r="I68" s="297" t="s">
        <v>747</v>
      </c>
      <c r="J68" s="297">
        <v>3</v>
      </c>
      <c r="K68" s="297" t="s">
        <v>39</v>
      </c>
      <c r="L68" s="366"/>
      <c r="M68" s="297"/>
      <c r="N68" s="178" t="s">
        <v>928</v>
      </c>
      <c r="O68" s="158">
        <v>0.5</v>
      </c>
      <c r="P68" s="171" t="s">
        <v>734</v>
      </c>
      <c r="Q68" s="171" t="s">
        <v>251</v>
      </c>
      <c r="R68" s="196">
        <v>44927</v>
      </c>
      <c r="S68" s="196">
        <v>45291</v>
      </c>
      <c r="T68" s="297" t="s">
        <v>576</v>
      </c>
    </row>
    <row r="69" spans="1:20" ht="69.75" customHeight="1" x14ac:dyDescent="0.25">
      <c r="A69" s="297"/>
      <c r="B69" s="297"/>
      <c r="C69" s="297"/>
      <c r="D69" s="293"/>
      <c r="E69" s="304"/>
      <c r="F69" s="297"/>
      <c r="G69" s="297"/>
      <c r="H69" s="380"/>
      <c r="I69" s="297"/>
      <c r="J69" s="297"/>
      <c r="K69" s="297"/>
      <c r="L69" s="311"/>
      <c r="M69" s="297"/>
      <c r="N69" s="178" t="s">
        <v>929</v>
      </c>
      <c r="O69" s="158">
        <v>0.5</v>
      </c>
      <c r="P69" s="171" t="s">
        <v>734</v>
      </c>
      <c r="Q69" s="171" t="s">
        <v>251</v>
      </c>
      <c r="R69" s="196">
        <v>44927</v>
      </c>
      <c r="S69" s="196">
        <v>45291</v>
      </c>
      <c r="T69" s="297"/>
    </row>
    <row r="70" spans="1:20" ht="30" x14ac:dyDescent="0.25">
      <c r="A70" s="297"/>
      <c r="B70" s="293" t="s">
        <v>265</v>
      </c>
      <c r="C70" s="297" t="s">
        <v>930</v>
      </c>
      <c r="D70" s="161" t="s">
        <v>266</v>
      </c>
      <c r="E70" s="290" t="s">
        <v>279</v>
      </c>
      <c r="F70" s="297">
        <v>3</v>
      </c>
      <c r="G70" s="297" t="s">
        <v>895</v>
      </c>
      <c r="H70" s="308" t="s">
        <v>239</v>
      </c>
      <c r="I70" s="297" t="s">
        <v>931</v>
      </c>
      <c r="J70" s="297">
        <v>3</v>
      </c>
      <c r="K70" s="297" t="s">
        <v>196</v>
      </c>
      <c r="L70" s="308" t="s">
        <v>196</v>
      </c>
      <c r="M70" s="297"/>
      <c r="N70" s="297" t="s">
        <v>932</v>
      </c>
      <c r="O70" s="302">
        <v>1</v>
      </c>
      <c r="P70" s="297" t="s">
        <v>734</v>
      </c>
      <c r="Q70" s="297" t="s">
        <v>924</v>
      </c>
      <c r="R70" s="377">
        <v>44927</v>
      </c>
      <c r="S70" s="294">
        <v>45291</v>
      </c>
      <c r="T70" s="297" t="s">
        <v>289</v>
      </c>
    </row>
    <row r="71" spans="1:20" ht="60" x14ac:dyDescent="0.25">
      <c r="A71" s="297"/>
      <c r="B71" s="293"/>
      <c r="C71" s="297"/>
      <c r="D71" s="161" t="s">
        <v>357</v>
      </c>
      <c r="E71" s="292"/>
      <c r="F71" s="297"/>
      <c r="G71" s="297"/>
      <c r="H71" s="376"/>
      <c r="I71" s="297"/>
      <c r="J71" s="297"/>
      <c r="K71" s="297"/>
      <c r="L71" s="376"/>
      <c r="M71" s="297"/>
      <c r="N71" s="297"/>
      <c r="O71" s="302"/>
      <c r="P71" s="297"/>
      <c r="Q71" s="297"/>
      <c r="R71" s="377"/>
      <c r="S71" s="295"/>
      <c r="T71" s="297"/>
    </row>
    <row r="72" spans="1:20" ht="60" x14ac:dyDescent="0.25">
      <c r="A72" s="297"/>
      <c r="B72" s="293"/>
      <c r="C72" s="297"/>
      <c r="D72" s="161" t="s">
        <v>358</v>
      </c>
      <c r="E72" s="161" t="s">
        <v>359</v>
      </c>
      <c r="F72" s="297"/>
      <c r="G72" s="297"/>
      <c r="H72" s="309"/>
      <c r="I72" s="297"/>
      <c r="J72" s="297"/>
      <c r="K72" s="297"/>
      <c r="L72" s="309"/>
      <c r="M72" s="297"/>
      <c r="N72" s="297"/>
      <c r="O72" s="302"/>
      <c r="P72" s="297"/>
      <c r="Q72" s="297"/>
      <c r="R72" s="377"/>
      <c r="S72" s="296"/>
      <c r="T72" s="297"/>
    </row>
    <row r="73" spans="1:20" ht="90" x14ac:dyDescent="0.25">
      <c r="A73" s="290" t="s">
        <v>252</v>
      </c>
      <c r="B73" s="290" t="s">
        <v>578</v>
      </c>
      <c r="C73" s="290" t="s">
        <v>724</v>
      </c>
      <c r="D73" s="290" t="s">
        <v>725</v>
      </c>
      <c r="E73" s="159" t="s">
        <v>726</v>
      </c>
      <c r="F73" s="290">
        <v>3</v>
      </c>
      <c r="G73" s="290" t="s">
        <v>40</v>
      </c>
      <c r="H73" s="308" t="s">
        <v>193</v>
      </c>
      <c r="I73" s="157" t="s">
        <v>728</v>
      </c>
      <c r="J73" s="290">
        <v>2</v>
      </c>
      <c r="K73" s="290" t="s">
        <v>40</v>
      </c>
      <c r="L73" s="308" t="s">
        <v>193</v>
      </c>
      <c r="M73" s="290" t="s">
        <v>579</v>
      </c>
      <c r="N73" s="157" t="s">
        <v>730</v>
      </c>
      <c r="O73" s="184">
        <v>0.5</v>
      </c>
      <c r="P73" s="159" t="s">
        <v>580</v>
      </c>
      <c r="Q73" s="290" t="s">
        <v>251</v>
      </c>
      <c r="R73" s="196">
        <v>44958</v>
      </c>
      <c r="S73" s="196">
        <v>45291</v>
      </c>
      <c r="T73" s="290" t="s">
        <v>731</v>
      </c>
    </row>
    <row r="74" spans="1:20" ht="75" x14ac:dyDescent="0.25">
      <c r="A74" s="291"/>
      <c r="B74" s="292"/>
      <c r="C74" s="292"/>
      <c r="D74" s="292"/>
      <c r="E74" s="159" t="s">
        <v>727</v>
      </c>
      <c r="F74" s="292"/>
      <c r="G74" s="292"/>
      <c r="H74" s="309"/>
      <c r="I74" s="157" t="s">
        <v>729</v>
      </c>
      <c r="J74" s="292"/>
      <c r="K74" s="292"/>
      <c r="L74" s="309"/>
      <c r="M74" s="292"/>
      <c r="N74" s="157" t="s">
        <v>581</v>
      </c>
      <c r="O74" s="184">
        <v>0.5</v>
      </c>
      <c r="P74" s="159" t="s">
        <v>580</v>
      </c>
      <c r="Q74" s="292"/>
      <c r="R74" s="196">
        <v>44958</v>
      </c>
      <c r="S74" s="196">
        <v>45291</v>
      </c>
      <c r="T74" s="292"/>
    </row>
    <row r="75" spans="1:20" ht="90" x14ac:dyDescent="0.25">
      <c r="A75" s="291"/>
      <c r="B75" s="290" t="s">
        <v>582</v>
      </c>
      <c r="C75" s="290" t="s">
        <v>724</v>
      </c>
      <c r="D75" s="161" t="s">
        <v>792</v>
      </c>
      <c r="E75" s="161" t="s">
        <v>583</v>
      </c>
      <c r="F75" s="290">
        <v>3</v>
      </c>
      <c r="G75" s="290" t="s">
        <v>40</v>
      </c>
      <c r="H75" s="308" t="s">
        <v>193</v>
      </c>
      <c r="I75" s="290" t="s">
        <v>584</v>
      </c>
      <c r="J75" s="290">
        <v>2</v>
      </c>
      <c r="K75" s="290" t="s">
        <v>793</v>
      </c>
      <c r="L75" s="381" t="s">
        <v>193</v>
      </c>
      <c r="M75" s="290" t="s">
        <v>579</v>
      </c>
      <c r="N75" s="157" t="s">
        <v>585</v>
      </c>
      <c r="O75" s="184">
        <v>0.5</v>
      </c>
      <c r="P75" s="159" t="s">
        <v>580</v>
      </c>
      <c r="Q75" s="161" t="s">
        <v>251</v>
      </c>
      <c r="R75" s="196">
        <v>44958</v>
      </c>
      <c r="S75" s="196">
        <v>45291</v>
      </c>
      <c r="T75" s="290" t="s">
        <v>586</v>
      </c>
    </row>
    <row r="76" spans="1:20" ht="90" x14ac:dyDescent="0.25">
      <c r="A76" s="291"/>
      <c r="B76" s="292"/>
      <c r="C76" s="292"/>
      <c r="D76" s="161" t="s">
        <v>587</v>
      </c>
      <c r="E76" s="161" t="s">
        <v>794</v>
      </c>
      <c r="F76" s="292"/>
      <c r="G76" s="292"/>
      <c r="H76" s="309"/>
      <c r="I76" s="291"/>
      <c r="J76" s="292"/>
      <c r="K76" s="292"/>
      <c r="L76" s="382"/>
      <c r="M76" s="292"/>
      <c r="N76" s="157" t="s">
        <v>588</v>
      </c>
      <c r="O76" s="184">
        <v>0.5</v>
      </c>
      <c r="P76" s="159" t="s">
        <v>580</v>
      </c>
      <c r="Q76" s="161" t="s">
        <v>251</v>
      </c>
      <c r="R76" s="196">
        <v>44958</v>
      </c>
      <c r="S76" s="196">
        <v>45291</v>
      </c>
      <c r="T76" s="292"/>
    </row>
    <row r="77" spans="1:20" ht="105" x14ac:dyDescent="0.25">
      <c r="A77" s="291"/>
      <c r="B77" s="161" t="s">
        <v>589</v>
      </c>
      <c r="C77" s="173" t="s">
        <v>724</v>
      </c>
      <c r="D77" s="159" t="s">
        <v>590</v>
      </c>
      <c r="E77" s="173" t="s">
        <v>591</v>
      </c>
      <c r="F77" s="161">
        <v>4</v>
      </c>
      <c r="G77" s="161" t="s">
        <v>40</v>
      </c>
      <c r="H77" s="186" t="s">
        <v>193</v>
      </c>
      <c r="I77" s="292"/>
      <c r="J77" s="161">
        <v>2</v>
      </c>
      <c r="K77" s="161" t="s">
        <v>40</v>
      </c>
      <c r="L77" s="187" t="s">
        <v>193</v>
      </c>
      <c r="M77" s="173" t="s">
        <v>579</v>
      </c>
      <c r="N77" s="157" t="s">
        <v>592</v>
      </c>
      <c r="O77" s="188">
        <v>1</v>
      </c>
      <c r="P77" s="159" t="s">
        <v>593</v>
      </c>
      <c r="Q77" s="161" t="s">
        <v>246</v>
      </c>
      <c r="R77" s="196">
        <v>44958</v>
      </c>
      <c r="S77" s="196">
        <v>45291</v>
      </c>
      <c r="T77" s="173" t="s">
        <v>594</v>
      </c>
    </row>
    <row r="78" spans="1:20" ht="75" x14ac:dyDescent="0.25">
      <c r="A78" s="291"/>
      <c r="B78" s="161" t="s">
        <v>595</v>
      </c>
      <c r="C78" s="173" t="s">
        <v>724</v>
      </c>
      <c r="D78" s="159" t="s">
        <v>795</v>
      </c>
      <c r="E78" s="159" t="s">
        <v>596</v>
      </c>
      <c r="F78" s="161">
        <v>2</v>
      </c>
      <c r="G78" s="161" t="s">
        <v>1067</v>
      </c>
      <c r="H78" s="189" t="s">
        <v>193</v>
      </c>
      <c r="I78" s="157" t="s">
        <v>597</v>
      </c>
      <c r="J78" s="161">
        <v>2</v>
      </c>
      <c r="K78" s="161" t="s">
        <v>40</v>
      </c>
      <c r="L78" s="190" t="s">
        <v>39</v>
      </c>
      <c r="M78" s="161" t="s">
        <v>194</v>
      </c>
      <c r="N78" s="157" t="s">
        <v>598</v>
      </c>
      <c r="O78" s="161">
        <v>100</v>
      </c>
      <c r="P78" s="159" t="s">
        <v>580</v>
      </c>
      <c r="Q78" s="161" t="s">
        <v>251</v>
      </c>
      <c r="R78" s="196">
        <v>44958</v>
      </c>
      <c r="S78" s="196">
        <v>45291</v>
      </c>
      <c r="T78" s="173" t="s">
        <v>599</v>
      </c>
    </row>
    <row r="79" spans="1:20" ht="90" x14ac:dyDescent="0.25">
      <c r="A79" s="291"/>
      <c r="B79" s="290" t="s">
        <v>600</v>
      </c>
      <c r="C79" s="290" t="s">
        <v>724</v>
      </c>
      <c r="D79" s="290" t="s">
        <v>601</v>
      </c>
      <c r="E79" s="159" t="s">
        <v>602</v>
      </c>
      <c r="F79" s="290">
        <v>3</v>
      </c>
      <c r="G79" s="290" t="s">
        <v>40</v>
      </c>
      <c r="H79" s="308" t="s">
        <v>193</v>
      </c>
      <c r="I79" s="157" t="s">
        <v>796</v>
      </c>
      <c r="J79" s="290">
        <v>2</v>
      </c>
      <c r="K79" s="290" t="s">
        <v>40</v>
      </c>
      <c r="L79" s="381" t="s">
        <v>193</v>
      </c>
      <c r="M79" s="290" t="s">
        <v>579</v>
      </c>
      <c r="N79" s="157" t="s">
        <v>797</v>
      </c>
      <c r="O79" s="158">
        <v>0.5</v>
      </c>
      <c r="P79" s="159" t="s">
        <v>798</v>
      </c>
      <c r="Q79" s="290" t="s">
        <v>195</v>
      </c>
      <c r="R79" s="196">
        <v>44958</v>
      </c>
      <c r="S79" s="196">
        <v>45291</v>
      </c>
      <c r="T79" s="290" t="s">
        <v>603</v>
      </c>
    </row>
    <row r="80" spans="1:20" ht="90" x14ac:dyDescent="0.25">
      <c r="A80" s="292"/>
      <c r="B80" s="292"/>
      <c r="C80" s="292"/>
      <c r="D80" s="292"/>
      <c r="E80" s="159" t="s">
        <v>604</v>
      </c>
      <c r="F80" s="292"/>
      <c r="G80" s="292"/>
      <c r="H80" s="309"/>
      <c r="I80" s="157" t="s">
        <v>605</v>
      </c>
      <c r="J80" s="292"/>
      <c r="K80" s="292"/>
      <c r="L80" s="382"/>
      <c r="M80" s="292"/>
      <c r="N80" s="157" t="s">
        <v>606</v>
      </c>
      <c r="O80" s="158">
        <v>0.5</v>
      </c>
      <c r="P80" s="159" t="s">
        <v>798</v>
      </c>
      <c r="Q80" s="292"/>
      <c r="R80" s="196">
        <v>44958</v>
      </c>
      <c r="S80" s="196">
        <v>45291</v>
      </c>
      <c r="T80" s="292"/>
    </row>
    <row r="81" spans="1:20" ht="139.5" customHeight="1" x14ac:dyDescent="0.25">
      <c r="A81" s="257" t="s">
        <v>754</v>
      </c>
      <c r="B81" s="161" t="s">
        <v>916</v>
      </c>
      <c r="C81" s="161" t="s">
        <v>799</v>
      </c>
      <c r="D81" s="159" t="s">
        <v>917</v>
      </c>
      <c r="E81" s="159" t="s">
        <v>918</v>
      </c>
      <c r="F81" s="161">
        <v>1</v>
      </c>
      <c r="G81" s="161" t="s">
        <v>39</v>
      </c>
      <c r="H81" s="190" t="s">
        <v>39</v>
      </c>
      <c r="I81" s="173" t="s">
        <v>919</v>
      </c>
      <c r="J81" s="161">
        <v>1</v>
      </c>
      <c r="K81" s="161" t="s">
        <v>39</v>
      </c>
      <c r="L81" s="190" t="s">
        <v>39</v>
      </c>
      <c r="M81" s="161" t="s">
        <v>194</v>
      </c>
      <c r="N81" s="157" t="s">
        <v>920</v>
      </c>
      <c r="O81" s="158">
        <v>1</v>
      </c>
      <c r="P81" s="159" t="s">
        <v>607</v>
      </c>
      <c r="Q81" s="161" t="s">
        <v>251</v>
      </c>
      <c r="R81" s="196">
        <v>44928</v>
      </c>
      <c r="S81" s="196">
        <v>45289</v>
      </c>
      <c r="T81" s="171" t="s">
        <v>921</v>
      </c>
    </row>
    <row r="82" spans="1:20" s="258" customFormat="1" ht="53.25" customHeight="1" x14ac:dyDescent="0.2">
      <c r="A82" s="399" t="s">
        <v>912</v>
      </c>
      <c r="B82" s="367" t="s">
        <v>608</v>
      </c>
      <c r="C82" s="367" t="s">
        <v>755</v>
      </c>
      <c r="D82" s="259" t="s">
        <v>609</v>
      </c>
      <c r="E82" s="259" t="s">
        <v>610</v>
      </c>
      <c r="F82" s="367">
        <v>4</v>
      </c>
      <c r="G82" s="367" t="s">
        <v>39</v>
      </c>
      <c r="H82" s="368" t="s">
        <v>193</v>
      </c>
      <c r="I82" s="367" t="s">
        <v>758</v>
      </c>
      <c r="J82" s="367">
        <v>3</v>
      </c>
      <c r="K82" s="367" t="s">
        <v>39</v>
      </c>
      <c r="L82" s="393" t="s">
        <v>39</v>
      </c>
      <c r="M82" s="367" t="s">
        <v>240</v>
      </c>
      <c r="N82" s="259" t="s">
        <v>611</v>
      </c>
      <c r="O82" s="260">
        <v>0.5</v>
      </c>
      <c r="P82" s="367" t="s">
        <v>337</v>
      </c>
      <c r="Q82" s="367" t="s">
        <v>251</v>
      </c>
      <c r="R82" s="261">
        <v>44958</v>
      </c>
      <c r="S82" s="261">
        <v>45291</v>
      </c>
      <c r="T82" s="367" t="s">
        <v>742</v>
      </c>
    </row>
    <row r="83" spans="1:20" s="258" customFormat="1" ht="60" customHeight="1" x14ac:dyDescent="0.2">
      <c r="A83" s="400"/>
      <c r="B83" s="367"/>
      <c r="C83" s="367"/>
      <c r="D83" s="259" t="s">
        <v>756</v>
      </c>
      <c r="E83" s="259" t="s">
        <v>757</v>
      </c>
      <c r="F83" s="367"/>
      <c r="G83" s="367"/>
      <c r="H83" s="368"/>
      <c r="I83" s="367"/>
      <c r="J83" s="367"/>
      <c r="K83" s="367"/>
      <c r="L83" s="393"/>
      <c r="M83" s="367"/>
      <c r="N83" s="259" t="s">
        <v>759</v>
      </c>
      <c r="O83" s="260">
        <v>0.5</v>
      </c>
      <c r="P83" s="367"/>
      <c r="Q83" s="367"/>
      <c r="R83" s="261">
        <v>44958</v>
      </c>
      <c r="S83" s="261">
        <v>45291</v>
      </c>
      <c r="T83" s="367"/>
    </row>
    <row r="84" spans="1:20" s="258" customFormat="1" ht="73.5" customHeight="1" x14ac:dyDescent="0.2">
      <c r="A84" s="400"/>
      <c r="B84" s="367" t="s">
        <v>913</v>
      </c>
      <c r="C84" s="367" t="s">
        <v>755</v>
      </c>
      <c r="D84" s="259" t="s">
        <v>335</v>
      </c>
      <c r="E84" s="259" t="s">
        <v>914</v>
      </c>
      <c r="F84" s="402">
        <v>4</v>
      </c>
      <c r="G84" s="367" t="s">
        <v>39</v>
      </c>
      <c r="H84" s="403" t="s">
        <v>258</v>
      </c>
      <c r="I84" s="367" t="s">
        <v>915</v>
      </c>
      <c r="J84" s="383">
        <v>3</v>
      </c>
      <c r="K84" s="367" t="s">
        <v>39</v>
      </c>
      <c r="L84" s="393" t="s">
        <v>39</v>
      </c>
      <c r="M84" s="367" t="s">
        <v>240</v>
      </c>
      <c r="N84" s="259" t="s">
        <v>612</v>
      </c>
      <c r="O84" s="260">
        <v>0.5</v>
      </c>
      <c r="P84" s="367" t="s">
        <v>337</v>
      </c>
      <c r="Q84" s="391" t="s">
        <v>251</v>
      </c>
      <c r="R84" s="261">
        <v>44958</v>
      </c>
      <c r="S84" s="261">
        <v>45291</v>
      </c>
      <c r="T84" s="367" t="s">
        <v>742</v>
      </c>
    </row>
    <row r="85" spans="1:20" s="258" customFormat="1" ht="103.5" customHeight="1" x14ac:dyDescent="0.2">
      <c r="A85" s="401"/>
      <c r="B85" s="367"/>
      <c r="C85" s="367"/>
      <c r="D85" s="259" t="s">
        <v>403</v>
      </c>
      <c r="E85" s="259" t="s">
        <v>338</v>
      </c>
      <c r="F85" s="402"/>
      <c r="G85" s="367"/>
      <c r="H85" s="403"/>
      <c r="I85" s="367"/>
      <c r="J85" s="383"/>
      <c r="K85" s="367"/>
      <c r="L85" s="393"/>
      <c r="M85" s="367"/>
      <c r="N85" s="259" t="s">
        <v>613</v>
      </c>
      <c r="O85" s="260">
        <v>0.5</v>
      </c>
      <c r="P85" s="367"/>
      <c r="Q85" s="392"/>
      <c r="R85" s="261">
        <v>44958</v>
      </c>
      <c r="S85" s="261">
        <v>45291</v>
      </c>
      <c r="T85" s="367"/>
    </row>
    <row r="86" spans="1:20" ht="75" customHeight="1" x14ac:dyDescent="0.25">
      <c r="A86" s="290" t="s">
        <v>743</v>
      </c>
      <c r="B86" s="293" t="s">
        <v>614</v>
      </c>
      <c r="C86" s="293" t="s">
        <v>744</v>
      </c>
      <c r="D86" s="161" t="s">
        <v>615</v>
      </c>
      <c r="E86" s="161" t="s">
        <v>197</v>
      </c>
      <c r="F86" s="293">
        <v>5</v>
      </c>
      <c r="G86" s="293" t="s">
        <v>746</v>
      </c>
      <c r="H86" s="300" t="s">
        <v>196</v>
      </c>
      <c r="I86" s="290" t="s">
        <v>281</v>
      </c>
      <c r="J86" s="293">
        <v>3</v>
      </c>
      <c r="K86" s="293" t="s">
        <v>39</v>
      </c>
      <c r="L86" s="298" t="s">
        <v>193</v>
      </c>
      <c r="M86" s="293" t="s">
        <v>240</v>
      </c>
      <c r="N86" s="159" t="s">
        <v>749</v>
      </c>
      <c r="O86" s="158">
        <v>0.3</v>
      </c>
      <c r="P86" s="159" t="s">
        <v>752</v>
      </c>
      <c r="Q86" s="161" t="s">
        <v>251</v>
      </c>
      <c r="R86" s="224">
        <v>44927</v>
      </c>
      <c r="S86" s="196">
        <v>45290</v>
      </c>
      <c r="T86" s="293" t="s">
        <v>753</v>
      </c>
    </row>
    <row r="87" spans="1:20" x14ac:dyDescent="0.25">
      <c r="A87" s="293"/>
      <c r="B87" s="293"/>
      <c r="C87" s="293"/>
      <c r="D87" s="293" t="s">
        <v>616</v>
      </c>
      <c r="E87" s="293" t="s">
        <v>279</v>
      </c>
      <c r="F87" s="293"/>
      <c r="G87" s="293"/>
      <c r="H87" s="300"/>
      <c r="I87" s="292"/>
      <c r="J87" s="293"/>
      <c r="K87" s="293"/>
      <c r="L87" s="298"/>
      <c r="M87" s="293"/>
      <c r="N87" s="301" t="s">
        <v>1068</v>
      </c>
      <c r="O87" s="302">
        <v>0.3</v>
      </c>
      <c r="P87" s="293" t="s">
        <v>752</v>
      </c>
      <c r="Q87" s="293" t="s">
        <v>819</v>
      </c>
      <c r="R87" s="294">
        <v>44927</v>
      </c>
      <c r="S87" s="294">
        <v>45290</v>
      </c>
      <c r="T87" s="293"/>
    </row>
    <row r="88" spans="1:20" x14ac:dyDescent="0.25">
      <c r="A88" s="293"/>
      <c r="B88" s="293"/>
      <c r="C88" s="293"/>
      <c r="D88" s="293"/>
      <c r="E88" s="293"/>
      <c r="F88" s="293"/>
      <c r="G88" s="293"/>
      <c r="H88" s="300"/>
      <c r="I88" s="293" t="s">
        <v>748</v>
      </c>
      <c r="J88" s="293"/>
      <c r="K88" s="293"/>
      <c r="L88" s="298"/>
      <c r="M88" s="293"/>
      <c r="N88" s="301"/>
      <c r="O88" s="302"/>
      <c r="P88" s="293"/>
      <c r="Q88" s="293"/>
      <c r="R88" s="296"/>
      <c r="S88" s="296"/>
      <c r="T88" s="293"/>
    </row>
    <row r="89" spans="1:20" x14ac:dyDescent="0.25">
      <c r="A89" s="293"/>
      <c r="B89" s="293"/>
      <c r="C89" s="293"/>
      <c r="D89" s="293"/>
      <c r="E89" s="293"/>
      <c r="F89" s="293"/>
      <c r="G89" s="293"/>
      <c r="H89" s="300"/>
      <c r="I89" s="293"/>
      <c r="J89" s="293"/>
      <c r="K89" s="293"/>
      <c r="L89" s="298"/>
      <c r="M89" s="293"/>
      <c r="N89" s="301" t="s">
        <v>750</v>
      </c>
      <c r="O89" s="302">
        <v>0.2</v>
      </c>
      <c r="P89" s="293" t="s">
        <v>752</v>
      </c>
      <c r="Q89" s="293" t="s">
        <v>819</v>
      </c>
      <c r="R89" s="294">
        <v>44927</v>
      </c>
      <c r="S89" s="294">
        <v>45290</v>
      </c>
      <c r="T89" s="293"/>
    </row>
    <row r="90" spans="1:20" ht="30" x14ac:dyDescent="0.25">
      <c r="A90" s="293"/>
      <c r="B90" s="293"/>
      <c r="C90" s="293"/>
      <c r="D90" s="161" t="s">
        <v>745</v>
      </c>
      <c r="E90" s="293" t="s">
        <v>617</v>
      </c>
      <c r="F90" s="293"/>
      <c r="G90" s="293"/>
      <c r="H90" s="300"/>
      <c r="I90" s="293"/>
      <c r="J90" s="293"/>
      <c r="K90" s="293"/>
      <c r="L90" s="298"/>
      <c r="M90" s="293"/>
      <c r="N90" s="301"/>
      <c r="O90" s="302"/>
      <c r="P90" s="293"/>
      <c r="Q90" s="293"/>
      <c r="R90" s="296"/>
      <c r="S90" s="296"/>
      <c r="T90" s="293"/>
    </row>
    <row r="91" spans="1:20" x14ac:dyDescent="0.25">
      <c r="A91" s="293"/>
      <c r="B91" s="293"/>
      <c r="C91" s="293"/>
      <c r="D91" s="293" t="s">
        <v>618</v>
      </c>
      <c r="E91" s="293"/>
      <c r="F91" s="293"/>
      <c r="G91" s="293"/>
      <c r="H91" s="300"/>
      <c r="I91" s="293"/>
      <c r="J91" s="293"/>
      <c r="K91" s="293"/>
      <c r="L91" s="298"/>
      <c r="M91" s="293"/>
      <c r="N91" s="301" t="s">
        <v>751</v>
      </c>
      <c r="O91" s="302">
        <v>0.2</v>
      </c>
      <c r="P91" s="293" t="s">
        <v>752</v>
      </c>
      <c r="Q91" s="293" t="s">
        <v>819</v>
      </c>
      <c r="R91" s="294">
        <v>44927</v>
      </c>
      <c r="S91" s="294">
        <v>45290</v>
      </c>
      <c r="T91" s="293"/>
    </row>
    <row r="92" spans="1:20" ht="30" x14ac:dyDescent="0.25">
      <c r="A92" s="293"/>
      <c r="B92" s="293"/>
      <c r="C92" s="293"/>
      <c r="D92" s="293"/>
      <c r="E92" s="180" t="s">
        <v>619</v>
      </c>
      <c r="F92" s="293"/>
      <c r="G92" s="293"/>
      <c r="H92" s="300"/>
      <c r="I92" s="171" t="s">
        <v>747</v>
      </c>
      <c r="J92" s="293"/>
      <c r="K92" s="293"/>
      <c r="L92" s="298"/>
      <c r="M92" s="293"/>
      <c r="N92" s="301"/>
      <c r="O92" s="302"/>
      <c r="P92" s="293"/>
      <c r="Q92" s="293"/>
      <c r="R92" s="296"/>
      <c r="S92" s="296"/>
      <c r="T92" s="293"/>
    </row>
    <row r="93" spans="1:20" ht="15" customHeight="1" x14ac:dyDescent="0.25">
      <c r="A93" s="291"/>
      <c r="B93" s="290" t="s">
        <v>620</v>
      </c>
      <c r="C93" s="290" t="s">
        <v>744</v>
      </c>
      <c r="D93" s="303" t="s">
        <v>499</v>
      </c>
      <c r="E93" s="303" t="s">
        <v>1069</v>
      </c>
      <c r="F93" s="303">
        <v>3</v>
      </c>
      <c r="G93" s="303" t="s">
        <v>746</v>
      </c>
      <c r="H93" s="363" t="s">
        <v>196</v>
      </c>
      <c r="I93" s="303" t="s">
        <v>1070</v>
      </c>
      <c r="J93" s="303">
        <v>1</v>
      </c>
      <c r="K93" s="303" t="s">
        <v>39</v>
      </c>
      <c r="L93" s="310" t="s">
        <v>39</v>
      </c>
      <c r="M93" s="303" t="s">
        <v>331</v>
      </c>
      <c r="N93" s="159" t="s">
        <v>1071</v>
      </c>
      <c r="O93" s="158">
        <v>0.33</v>
      </c>
      <c r="P93" s="290" t="s">
        <v>752</v>
      </c>
      <c r="Q93" s="161" t="s">
        <v>924</v>
      </c>
      <c r="R93" s="294">
        <v>44927</v>
      </c>
      <c r="S93" s="294">
        <v>45290</v>
      </c>
      <c r="T93" s="290" t="s">
        <v>1072</v>
      </c>
    </row>
    <row r="94" spans="1:20" ht="30" x14ac:dyDescent="0.25">
      <c r="A94" s="293"/>
      <c r="B94" s="291"/>
      <c r="C94" s="291"/>
      <c r="D94" s="304"/>
      <c r="E94" s="304"/>
      <c r="F94" s="315"/>
      <c r="G94" s="315"/>
      <c r="H94" s="364"/>
      <c r="I94" s="304"/>
      <c r="J94" s="315"/>
      <c r="K94" s="315"/>
      <c r="L94" s="366"/>
      <c r="M94" s="315"/>
      <c r="N94" s="180" t="s">
        <v>1073</v>
      </c>
      <c r="O94" s="158">
        <v>0.33</v>
      </c>
      <c r="P94" s="291"/>
      <c r="Q94" s="161" t="s">
        <v>552</v>
      </c>
      <c r="R94" s="295"/>
      <c r="S94" s="295"/>
      <c r="T94" s="291"/>
    </row>
    <row r="95" spans="1:20" ht="60" customHeight="1" x14ac:dyDescent="0.25">
      <c r="A95" s="293"/>
      <c r="B95" s="291"/>
      <c r="C95" s="291"/>
      <c r="D95" s="290" t="s">
        <v>1074</v>
      </c>
      <c r="E95" s="290" t="s">
        <v>1075</v>
      </c>
      <c r="F95" s="315"/>
      <c r="G95" s="315"/>
      <c r="H95" s="364"/>
      <c r="I95" s="293" t="s">
        <v>621</v>
      </c>
      <c r="J95" s="315"/>
      <c r="K95" s="315"/>
      <c r="L95" s="366"/>
      <c r="M95" s="315"/>
      <c r="N95" s="159" t="s">
        <v>1076</v>
      </c>
      <c r="O95" s="158">
        <v>0.34</v>
      </c>
      <c r="P95" s="292"/>
      <c r="Q95" s="267" t="s">
        <v>456</v>
      </c>
      <c r="R95" s="296"/>
      <c r="S95" s="296"/>
      <c r="T95" s="292"/>
    </row>
    <row r="96" spans="1:20" ht="60" x14ac:dyDescent="0.25">
      <c r="A96" s="293"/>
      <c r="B96" s="291"/>
      <c r="C96" s="291"/>
      <c r="D96" s="291"/>
      <c r="E96" s="291"/>
      <c r="F96" s="315"/>
      <c r="G96" s="315"/>
      <c r="H96" s="364"/>
      <c r="I96" s="293"/>
      <c r="J96" s="315"/>
      <c r="K96" s="315"/>
      <c r="L96" s="366"/>
      <c r="M96" s="315"/>
      <c r="N96" s="178" t="s">
        <v>622</v>
      </c>
      <c r="O96" s="191">
        <v>8.3299999999999999E-2</v>
      </c>
      <c r="P96" s="173" t="s">
        <v>752</v>
      </c>
      <c r="Q96" s="290" t="s">
        <v>456</v>
      </c>
      <c r="R96" s="294">
        <v>44927</v>
      </c>
      <c r="S96" s="294">
        <v>45290</v>
      </c>
      <c r="T96" s="290" t="s">
        <v>1072</v>
      </c>
    </row>
    <row r="97" spans="1:45" ht="60" x14ac:dyDescent="0.25">
      <c r="A97" s="293"/>
      <c r="B97" s="291"/>
      <c r="C97" s="291"/>
      <c r="D97" s="292"/>
      <c r="E97" s="292"/>
      <c r="F97" s="315"/>
      <c r="G97" s="315"/>
      <c r="H97" s="364"/>
      <c r="I97" s="171"/>
      <c r="J97" s="315"/>
      <c r="K97" s="315"/>
      <c r="L97" s="366"/>
      <c r="M97" s="304"/>
      <c r="N97" s="178" t="s">
        <v>623</v>
      </c>
      <c r="O97" s="191">
        <v>8.3299999999999999E-2</v>
      </c>
      <c r="P97" s="173" t="s">
        <v>752</v>
      </c>
      <c r="Q97" s="292"/>
      <c r="R97" s="295"/>
      <c r="S97" s="295"/>
      <c r="T97" s="291"/>
    </row>
    <row r="98" spans="1:45" ht="45" x14ac:dyDescent="0.25">
      <c r="A98" s="293"/>
      <c r="B98" s="292"/>
      <c r="C98" s="292"/>
      <c r="D98" s="161" t="s">
        <v>499</v>
      </c>
      <c r="E98" s="161" t="s">
        <v>619</v>
      </c>
      <c r="F98" s="304"/>
      <c r="G98" s="304"/>
      <c r="H98" s="365"/>
      <c r="I98" s="173" t="s">
        <v>483</v>
      </c>
      <c r="J98" s="304"/>
      <c r="K98" s="304"/>
      <c r="L98" s="311"/>
      <c r="M98" s="171" t="s">
        <v>833</v>
      </c>
      <c r="N98" s="159" t="s">
        <v>1077</v>
      </c>
      <c r="O98" s="158">
        <v>1</v>
      </c>
      <c r="P98" s="161" t="s">
        <v>631</v>
      </c>
      <c r="Q98" s="161" t="s">
        <v>819</v>
      </c>
      <c r="R98" s="296"/>
      <c r="S98" s="296"/>
      <c r="T98" s="292"/>
    </row>
    <row r="99" spans="1:45" ht="75" customHeight="1" x14ac:dyDescent="0.25">
      <c r="A99" s="293"/>
      <c r="B99" s="297" t="s">
        <v>1078</v>
      </c>
      <c r="C99" s="178" t="s">
        <v>711</v>
      </c>
      <c r="D99" s="180" t="s">
        <v>1079</v>
      </c>
      <c r="E99" s="159" t="s">
        <v>1080</v>
      </c>
      <c r="F99" s="297">
        <v>2</v>
      </c>
      <c r="G99" s="171" t="s">
        <v>40</v>
      </c>
      <c r="H99" s="298" t="s">
        <v>1081</v>
      </c>
      <c r="I99" s="159" t="s">
        <v>1082</v>
      </c>
      <c r="J99" s="297">
        <v>1</v>
      </c>
      <c r="K99" s="297" t="s">
        <v>40</v>
      </c>
      <c r="L99" s="299" t="s">
        <v>39</v>
      </c>
      <c r="M99" s="297" t="s">
        <v>410</v>
      </c>
      <c r="N99" s="161" t="s">
        <v>1083</v>
      </c>
      <c r="O99" s="161">
        <v>8.33</v>
      </c>
      <c r="P99" s="161" t="s">
        <v>1084</v>
      </c>
      <c r="Q99" s="161" t="s">
        <v>251</v>
      </c>
      <c r="R99" s="196">
        <v>44927</v>
      </c>
      <c r="S99" s="196">
        <v>45291</v>
      </c>
      <c r="T99" s="293" t="s">
        <v>1085</v>
      </c>
    </row>
    <row r="100" spans="1:45" ht="90" x14ac:dyDescent="0.25">
      <c r="A100" s="292"/>
      <c r="B100" s="297"/>
      <c r="C100" s="178" t="s">
        <v>711</v>
      </c>
      <c r="D100" s="180" t="s">
        <v>1086</v>
      </c>
      <c r="E100" s="180" t="s">
        <v>1087</v>
      </c>
      <c r="F100" s="297"/>
      <c r="G100" s="178" t="s">
        <v>39</v>
      </c>
      <c r="H100" s="298"/>
      <c r="I100" s="178" t="s">
        <v>621</v>
      </c>
      <c r="J100" s="297"/>
      <c r="K100" s="297"/>
      <c r="L100" s="299"/>
      <c r="M100" s="297"/>
      <c r="N100" s="178" t="s">
        <v>1088</v>
      </c>
      <c r="O100" s="171">
        <v>8.33</v>
      </c>
      <c r="P100" s="178" t="s">
        <v>1089</v>
      </c>
      <c r="Q100" s="180" t="s">
        <v>251</v>
      </c>
      <c r="R100" s="196">
        <v>44927</v>
      </c>
      <c r="S100" s="196">
        <v>45291</v>
      </c>
      <c r="T100" s="293"/>
    </row>
    <row r="101" spans="1:45" ht="45" x14ac:dyDescent="0.25">
      <c r="A101" s="290" t="s">
        <v>927</v>
      </c>
      <c r="B101" s="290" t="s">
        <v>497</v>
      </c>
      <c r="C101" s="290" t="s">
        <v>815</v>
      </c>
      <c r="D101" s="173" t="s">
        <v>499</v>
      </c>
      <c r="E101" s="293" t="s">
        <v>500</v>
      </c>
      <c r="F101" s="303">
        <v>3</v>
      </c>
      <c r="G101" s="303" t="s">
        <v>746</v>
      </c>
      <c r="H101" s="308" t="s">
        <v>196</v>
      </c>
      <c r="I101" s="290" t="s">
        <v>816</v>
      </c>
      <c r="J101" s="303">
        <v>2</v>
      </c>
      <c r="K101" s="303" t="s">
        <v>40</v>
      </c>
      <c r="L101" s="359" t="s">
        <v>193</v>
      </c>
      <c r="M101" s="303" t="s">
        <v>331</v>
      </c>
      <c r="N101" s="173" t="s">
        <v>630</v>
      </c>
      <c r="O101" s="158">
        <v>0.33</v>
      </c>
      <c r="P101" s="290" t="s">
        <v>631</v>
      </c>
      <c r="Q101" s="290" t="s">
        <v>819</v>
      </c>
      <c r="R101" s="294">
        <v>44927</v>
      </c>
      <c r="S101" s="294">
        <v>45290</v>
      </c>
      <c r="T101" s="290" t="s">
        <v>820</v>
      </c>
    </row>
    <row r="102" spans="1:45" ht="228" customHeight="1" x14ac:dyDescent="0.25">
      <c r="A102" s="291"/>
      <c r="B102" s="291"/>
      <c r="C102" s="291"/>
      <c r="D102" s="173" t="s">
        <v>632</v>
      </c>
      <c r="E102" s="293"/>
      <c r="F102" s="315"/>
      <c r="G102" s="315"/>
      <c r="H102" s="376"/>
      <c r="I102" s="292"/>
      <c r="J102" s="315"/>
      <c r="K102" s="315"/>
      <c r="L102" s="394"/>
      <c r="M102" s="315"/>
      <c r="N102" s="173" t="s">
        <v>926</v>
      </c>
      <c r="O102" s="158">
        <v>0.34</v>
      </c>
      <c r="P102" s="291"/>
      <c r="Q102" s="291"/>
      <c r="R102" s="295"/>
      <c r="S102" s="295"/>
      <c r="T102" s="291"/>
    </row>
    <row r="103" spans="1:45" ht="59.25" customHeight="1" x14ac:dyDescent="0.25">
      <c r="A103" s="291"/>
      <c r="B103" s="291"/>
      <c r="C103" s="291"/>
      <c r="D103" s="313" t="s">
        <v>524</v>
      </c>
      <c r="E103" s="290" t="s">
        <v>525</v>
      </c>
      <c r="F103" s="315"/>
      <c r="G103" s="315"/>
      <c r="H103" s="376"/>
      <c r="I103" s="290" t="s">
        <v>817</v>
      </c>
      <c r="J103" s="315"/>
      <c r="K103" s="315"/>
      <c r="L103" s="394"/>
      <c r="M103" s="315"/>
      <c r="N103" s="290" t="s">
        <v>818</v>
      </c>
      <c r="O103" s="374">
        <v>0.33</v>
      </c>
      <c r="P103" s="291"/>
      <c r="Q103" s="291"/>
      <c r="R103" s="295"/>
      <c r="S103" s="295"/>
      <c r="T103" s="291"/>
    </row>
    <row r="104" spans="1:45" ht="15" customHeight="1" x14ac:dyDescent="0.25">
      <c r="A104" s="291"/>
      <c r="B104" s="292"/>
      <c r="C104" s="291"/>
      <c r="D104" s="314"/>
      <c r="E104" s="292"/>
      <c r="F104" s="304"/>
      <c r="G104" s="304"/>
      <c r="H104" s="309"/>
      <c r="I104" s="292"/>
      <c r="J104" s="304"/>
      <c r="K104" s="304"/>
      <c r="L104" s="360"/>
      <c r="M104" s="304"/>
      <c r="N104" s="292"/>
      <c r="O104" s="375"/>
      <c r="P104" s="292"/>
      <c r="Q104" s="292"/>
      <c r="R104" s="296"/>
      <c r="S104" s="296"/>
      <c r="T104" s="292"/>
    </row>
    <row r="105" spans="1:45" ht="75" x14ac:dyDescent="0.25">
      <c r="A105" s="293" t="s">
        <v>882</v>
      </c>
      <c r="B105" s="293" t="s">
        <v>634</v>
      </c>
      <c r="C105" s="293" t="s">
        <v>799</v>
      </c>
      <c r="D105" s="161" t="s">
        <v>624</v>
      </c>
      <c r="E105" s="161" t="s">
        <v>619</v>
      </c>
      <c r="F105" s="293">
        <v>5</v>
      </c>
      <c r="G105" s="293" t="s">
        <v>763</v>
      </c>
      <c r="H105" s="300" t="s">
        <v>239</v>
      </c>
      <c r="I105" s="293" t="s">
        <v>922</v>
      </c>
      <c r="J105" s="293">
        <v>4</v>
      </c>
      <c r="K105" s="293" t="s">
        <v>39</v>
      </c>
      <c r="L105" s="298" t="s">
        <v>193</v>
      </c>
      <c r="M105" s="293" t="s">
        <v>897</v>
      </c>
      <c r="N105" s="161" t="s">
        <v>625</v>
      </c>
      <c r="O105" s="158">
        <v>0.33</v>
      </c>
      <c r="P105" s="161" t="s">
        <v>635</v>
      </c>
      <c r="Q105" s="161" t="s">
        <v>924</v>
      </c>
      <c r="R105" s="196">
        <v>44927</v>
      </c>
      <c r="S105" s="196">
        <v>45291</v>
      </c>
      <c r="T105" s="293" t="s">
        <v>925</v>
      </c>
    </row>
    <row r="106" spans="1:45" ht="84" customHeight="1" x14ac:dyDescent="0.25">
      <c r="A106" s="293"/>
      <c r="B106" s="293"/>
      <c r="C106" s="293"/>
      <c r="D106" s="161" t="s">
        <v>626</v>
      </c>
      <c r="E106" s="161" t="s">
        <v>525</v>
      </c>
      <c r="F106" s="293"/>
      <c r="G106" s="293"/>
      <c r="H106" s="300"/>
      <c r="I106" s="293"/>
      <c r="J106" s="293"/>
      <c r="K106" s="293"/>
      <c r="L106" s="298"/>
      <c r="M106" s="293"/>
      <c r="N106" s="173" t="s">
        <v>627</v>
      </c>
      <c r="O106" s="158">
        <v>0.34</v>
      </c>
      <c r="P106" s="293" t="s">
        <v>635</v>
      </c>
      <c r="Q106" s="290" t="s">
        <v>448</v>
      </c>
      <c r="R106" s="377">
        <v>44927</v>
      </c>
      <c r="S106" s="377">
        <v>45291</v>
      </c>
      <c r="T106" s="293"/>
    </row>
    <row r="107" spans="1:45" ht="78.75" customHeight="1" x14ac:dyDescent="0.25">
      <c r="A107" s="293"/>
      <c r="B107" s="293"/>
      <c r="C107" s="293"/>
      <c r="D107" s="161" t="s">
        <v>628</v>
      </c>
      <c r="E107" s="161" t="s">
        <v>629</v>
      </c>
      <c r="F107" s="293"/>
      <c r="G107" s="293"/>
      <c r="H107" s="300"/>
      <c r="I107" s="293"/>
      <c r="J107" s="293"/>
      <c r="K107" s="293"/>
      <c r="L107" s="298"/>
      <c r="M107" s="293"/>
      <c r="N107" s="173" t="s">
        <v>923</v>
      </c>
      <c r="O107" s="158">
        <v>0.33</v>
      </c>
      <c r="P107" s="293"/>
      <c r="Q107" s="292"/>
      <c r="R107" s="377"/>
      <c r="S107" s="377"/>
      <c r="T107" s="293"/>
    </row>
    <row r="108" spans="1:45" ht="75" x14ac:dyDescent="0.25">
      <c r="A108" s="293"/>
      <c r="B108" s="293" t="s">
        <v>633</v>
      </c>
      <c r="C108" s="290" t="s">
        <v>799</v>
      </c>
      <c r="D108" s="293" t="s">
        <v>499</v>
      </c>
      <c r="E108" s="293" t="s">
        <v>500</v>
      </c>
      <c r="F108" s="303">
        <v>3</v>
      </c>
      <c r="G108" s="303" t="s">
        <v>39</v>
      </c>
      <c r="H108" s="378" t="s">
        <v>193</v>
      </c>
      <c r="I108" s="293" t="s">
        <v>625</v>
      </c>
      <c r="J108" s="303">
        <v>3</v>
      </c>
      <c r="K108" s="303" t="s">
        <v>39</v>
      </c>
      <c r="L108" s="378" t="s">
        <v>193</v>
      </c>
      <c r="M108" s="303" t="s">
        <v>240</v>
      </c>
      <c r="N108" s="161" t="s">
        <v>625</v>
      </c>
      <c r="O108" s="158">
        <v>0.5</v>
      </c>
      <c r="P108" s="161" t="s">
        <v>635</v>
      </c>
      <c r="Q108" s="290" t="s">
        <v>251</v>
      </c>
      <c r="R108" s="377">
        <v>44927</v>
      </c>
      <c r="S108" s="377">
        <v>45291</v>
      </c>
      <c r="T108" s="293" t="s">
        <v>636</v>
      </c>
    </row>
    <row r="109" spans="1:45" ht="75" x14ac:dyDescent="0.25">
      <c r="A109" s="293"/>
      <c r="B109" s="293"/>
      <c r="C109" s="292"/>
      <c r="D109" s="293"/>
      <c r="E109" s="293"/>
      <c r="F109" s="304"/>
      <c r="G109" s="304"/>
      <c r="H109" s="380"/>
      <c r="I109" s="293"/>
      <c r="J109" s="304"/>
      <c r="K109" s="304"/>
      <c r="L109" s="380"/>
      <c r="M109" s="304"/>
      <c r="N109" s="161" t="s">
        <v>627</v>
      </c>
      <c r="O109" s="262">
        <v>0.5</v>
      </c>
      <c r="P109" s="161" t="s">
        <v>635</v>
      </c>
      <c r="Q109" s="292"/>
      <c r="R109" s="377"/>
      <c r="S109" s="377"/>
      <c r="T109" s="293"/>
    </row>
    <row r="110" spans="1:45" ht="60" x14ac:dyDescent="0.25">
      <c r="A110" s="290" t="s">
        <v>821</v>
      </c>
      <c r="B110" s="301" t="s">
        <v>822</v>
      </c>
      <c r="C110" s="331" t="s">
        <v>799</v>
      </c>
      <c r="D110" s="303" t="s">
        <v>823</v>
      </c>
      <c r="E110" s="303" t="s">
        <v>824</v>
      </c>
      <c r="F110" s="297">
        <v>3</v>
      </c>
      <c r="G110" s="297" t="s">
        <v>40</v>
      </c>
      <c r="H110" s="298" t="s">
        <v>193</v>
      </c>
      <c r="I110" s="177" t="s">
        <v>534</v>
      </c>
      <c r="J110" s="297">
        <v>1</v>
      </c>
      <c r="K110" s="297" t="s">
        <v>39</v>
      </c>
      <c r="L110" s="369" t="s">
        <v>536</v>
      </c>
      <c r="M110" s="297" t="s">
        <v>331</v>
      </c>
      <c r="N110" s="177" t="s">
        <v>826</v>
      </c>
      <c r="O110" s="170">
        <v>0.33</v>
      </c>
      <c r="P110" s="303" t="s">
        <v>829</v>
      </c>
      <c r="Q110" s="297" t="s">
        <v>251</v>
      </c>
      <c r="R110" s="370">
        <v>44927</v>
      </c>
      <c r="S110" s="370">
        <v>45289</v>
      </c>
      <c r="T110" s="331" t="s">
        <v>830</v>
      </c>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row>
    <row r="111" spans="1:45" ht="130.5" customHeight="1" x14ac:dyDescent="0.25">
      <c r="A111" s="291"/>
      <c r="B111" s="301"/>
      <c r="C111" s="331"/>
      <c r="D111" s="315"/>
      <c r="E111" s="304"/>
      <c r="F111" s="297"/>
      <c r="G111" s="297"/>
      <c r="H111" s="298"/>
      <c r="I111" s="303" t="s">
        <v>535</v>
      </c>
      <c r="J111" s="297"/>
      <c r="K111" s="297"/>
      <c r="L111" s="369"/>
      <c r="M111" s="297"/>
      <c r="N111" s="177" t="s">
        <v>828</v>
      </c>
      <c r="O111" s="170">
        <v>0.33</v>
      </c>
      <c r="P111" s="315"/>
      <c r="Q111" s="297"/>
      <c r="R111" s="371"/>
      <c r="S111" s="371"/>
      <c r="T111" s="331"/>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row>
    <row r="112" spans="1:45" ht="76.5" customHeight="1" x14ac:dyDescent="0.25">
      <c r="A112" s="292"/>
      <c r="B112" s="301"/>
      <c r="C112" s="301"/>
      <c r="D112" s="304"/>
      <c r="E112" s="177" t="s">
        <v>825</v>
      </c>
      <c r="F112" s="297"/>
      <c r="G112" s="297"/>
      <c r="H112" s="298"/>
      <c r="I112" s="304"/>
      <c r="J112" s="297"/>
      <c r="K112" s="297"/>
      <c r="L112" s="369"/>
      <c r="M112" s="297"/>
      <c r="N112" s="177" t="s">
        <v>827</v>
      </c>
      <c r="O112" s="170">
        <v>0.34</v>
      </c>
      <c r="P112" s="304"/>
      <c r="Q112" s="297"/>
      <c r="R112" s="372"/>
      <c r="S112" s="372"/>
      <c r="T112" s="331"/>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row>
    <row r="113" spans="1:20" ht="150" x14ac:dyDescent="0.25">
      <c r="A113" s="293" t="s">
        <v>637</v>
      </c>
      <c r="B113" s="181" t="s">
        <v>638</v>
      </c>
      <c r="C113" s="173" t="s">
        <v>732</v>
      </c>
      <c r="D113" s="173" t="s">
        <v>806</v>
      </c>
      <c r="E113" s="173" t="s">
        <v>807</v>
      </c>
      <c r="F113" s="161">
        <v>3</v>
      </c>
      <c r="G113" s="161" t="s">
        <v>39</v>
      </c>
      <c r="H113" s="190" t="s">
        <v>39</v>
      </c>
      <c r="I113" s="173" t="s">
        <v>639</v>
      </c>
      <c r="J113" s="161">
        <v>1</v>
      </c>
      <c r="K113" s="161" t="s">
        <v>39</v>
      </c>
      <c r="L113" s="179" t="s">
        <v>536</v>
      </c>
      <c r="M113" s="161" t="s">
        <v>194</v>
      </c>
      <c r="N113" s="157" t="s">
        <v>640</v>
      </c>
      <c r="O113" s="158">
        <v>1</v>
      </c>
      <c r="P113" s="159" t="s">
        <v>641</v>
      </c>
      <c r="Q113" s="161" t="s">
        <v>251</v>
      </c>
      <c r="R113" s="196">
        <v>44927</v>
      </c>
      <c r="S113" s="196" t="s">
        <v>808</v>
      </c>
      <c r="T113" s="161" t="s">
        <v>809</v>
      </c>
    </row>
    <row r="114" spans="1:20" ht="45" customHeight="1" x14ac:dyDescent="0.25">
      <c r="A114" s="293"/>
      <c r="B114" s="307" t="s">
        <v>642</v>
      </c>
      <c r="C114" s="290" t="s">
        <v>732</v>
      </c>
      <c r="D114" s="293" t="s">
        <v>643</v>
      </c>
      <c r="E114" s="293" t="s">
        <v>810</v>
      </c>
      <c r="F114" s="293">
        <v>3</v>
      </c>
      <c r="G114" s="293" t="s">
        <v>39</v>
      </c>
      <c r="H114" s="299" t="s">
        <v>39</v>
      </c>
      <c r="I114" s="290" t="s">
        <v>811</v>
      </c>
      <c r="J114" s="293">
        <v>1</v>
      </c>
      <c r="K114" s="293" t="s">
        <v>39</v>
      </c>
      <c r="L114" s="369" t="s">
        <v>536</v>
      </c>
      <c r="M114" s="293" t="s">
        <v>194</v>
      </c>
      <c r="N114" s="290" t="s">
        <v>644</v>
      </c>
      <c r="O114" s="374">
        <v>1</v>
      </c>
      <c r="P114" s="290" t="s">
        <v>641</v>
      </c>
      <c r="Q114" s="290" t="s">
        <v>251</v>
      </c>
      <c r="R114" s="294">
        <v>44927</v>
      </c>
      <c r="S114" s="294">
        <v>45291</v>
      </c>
      <c r="T114" s="293" t="s">
        <v>809</v>
      </c>
    </row>
    <row r="115" spans="1:20" ht="45" customHeight="1" x14ac:dyDescent="0.25">
      <c r="A115" s="293"/>
      <c r="B115" s="307"/>
      <c r="C115" s="291"/>
      <c r="D115" s="293"/>
      <c r="E115" s="293"/>
      <c r="F115" s="293"/>
      <c r="G115" s="293"/>
      <c r="H115" s="299"/>
      <c r="I115" s="291"/>
      <c r="J115" s="293"/>
      <c r="K115" s="293"/>
      <c r="L115" s="369"/>
      <c r="M115" s="293"/>
      <c r="N115" s="291"/>
      <c r="O115" s="395"/>
      <c r="P115" s="291"/>
      <c r="Q115" s="291"/>
      <c r="R115" s="295"/>
      <c r="S115" s="295"/>
      <c r="T115" s="293"/>
    </row>
    <row r="116" spans="1:20" ht="45" customHeight="1" x14ac:dyDescent="0.25">
      <c r="A116" s="293"/>
      <c r="B116" s="307"/>
      <c r="C116" s="292"/>
      <c r="D116" s="293"/>
      <c r="E116" s="293"/>
      <c r="F116" s="293"/>
      <c r="G116" s="293"/>
      <c r="H116" s="299"/>
      <c r="I116" s="292"/>
      <c r="J116" s="293"/>
      <c r="K116" s="293"/>
      <c r="L116" s="369"/>
      <c r="M116" s="293"/>
      <c r="N116" s="292"/>
      <c r="O116" s="375"/>
      <c r="P116" s="292"/>
      <c r="Q116" s="292"/>
      <c r="R116" s="296"/>
      <c r="S116" s="296"/>
      <c r="T116" s="293"/>
    </row>
    <row r="117" spans="1:20" ht="105" x14ac:dyDescent="0.25">
      <c r="A117" s="293"/>
      <c r="B117" s="181" t="s">
        <v>812</v>
      </c>
      <c r="C117" s="194" t="s">
        <v>732</v>
      </c>
      <c r="D117" s="161" t="s">
        <v>645</v>
      </c>
      <c r="E117" s="173" t="s">
        <v>810</v>
      </c>
      <c r="F117" s="161">
        <v>4</v>
      </c>
      <c r="G117" s="161" t="s">
        <v>39</v>
      </c>
      <c r="H117" s="190" t="s">
        <v>39</v>
      </c>
      <c r="I117" s="161" t="s">
        <v>813</v>
      </c>
      <c r="J117" s="161">
        <v>2</v>
      </c>
      <c r="K117" s="161" t="s">
        <v>39</v>
      </c>
      <c r="L117" s="179" t="s">
        <v>536</v>
      </c>
      <c r="M117" s="161" t="s">
        <v>194</v>
      </c>
      <c r="N117" s="173" t="s">
        <v>814</v>
      </c>
      <c r="O117" s="158">
        <v>1</v>
      </c>
      <c r="P117" s="159" t="s">
        <v>641</v>
      </c>
      <c r="Q117" s="161" t="s">
        <v>251</v>
      </c>
      <c r="R117" s="196">
        <v>44927</v>
      </c>
      <c r="S117" s="196">
        <v>45291</v>
      </c>
      <c r="T117" s="161" t="s">
        <v>576</v>
      </c>
    </row>
    <row r="118" spans="1:20" ht="99.75" customHeight="1" x14ac:dyDescent="0.25">
      <c r="A118" s="297" t="s">
        <v>646</v>
      </c>
      <c r="B118" s="293" t="s">
        <v>271</v>
      </c>
      <c r="C118" s="293" t="s">
        <v>737</v>
      </c>
      <c r="D118" s="161" t="s">
        <v>738</v>
      </c>
      <c r="E118" s="293" t="s">
        <v>356</v>
      </c>
      <c r="F118" s="293">
        <v>3</v>
      </c>
      <c r="G118" s="293" t="s">
        <v>40</v>
      </c>
      <c r="H118" s="300" t="s">
        <v>193</v>
      </c>
      <c r="I118" s="173" t="s">
        <v>420</v>
      </c>
      <c r="J118" s="293">
        <v>2</v>
      </c>
      <c r="K118" s="293" t="s">
        <v>39</v>
      </c>
      <c r="L118" s="299" t="s">
        <v>39</v>
      </c>
      <c r="M118" s="293" t="s">
        <v>331</v>
      </c>
      <c r="N118" s="157" t="s">
        <v>647</v>
      </c>
      <c r="O118" s="158">
        <v>0.25</v>
      </c>
      <c r="P118" s="180" t="s">
        <v>373</v>
      </c>
      <c r="Q118" s="173" t="s">
        <v>251</v>
      </c>
      <c r="R118" s="224">
        <v>44928</v>
      </c>
      <c r="S118" s="224">
        <v>45290</v>
      </c>
      <c r="T118" s="173" t="s">
        <v>742</v>
      </c>
    </row>
    <row r="119" spans="1:20" ht="55.5" customHeight="1" x14ac:dyDescent="0.25">
      <c r="A119" s="297"/>
      <c r="B119" s="293"/>
      <c r="C119" s="293"/>
      <c r="D119" s="161" t="s">
        <v>231</v>
      </c>
      <c r="E119" s="293"/>
      <c r="F119" s="293"/>
      <c r="G119" s="293"/>
      <c r="H119" s="300"/>
      <c r="I119" s="173" t="s">
        <v>741</v>
      </c>
      <c r="J119" s="293"/>
      <c r="K119" s="293"/>
      <c r="L119" s="299"/>
      <c r="M119" s="293"/>
      <c r="N119" s="157" t="s">
        <v>648</v>
      </c>
      <c r="O119" s="158">
        <v>0.25</v>
      </c>
      <c r="P119" s="180" t="s">
        <v>373</v>
      </c>
      <c r="Q119" s="173" t="s">
        <v>251</v>
      </c>
      <c r="R119" s="224">
        <v>44928</v>
      </c>
      <c r="S119" s="224">
        <v>45290</v>
      </c>
      <c r="T119" s="293" t="s">
        <v>649</v>
      </c>
    </row>
    <row r="120" spans="1:20" ht="36.75" customHeight="1" x14ac:dyDescent="0.25">
      <c r="A120" s="297"/>
      <c r="B120" s="293"/>
      <c r="C120" s="293"/>
      <c r="D120" s="290" t="s">
        <v>199</v>
      </c>
      <c r="E120" s="293" t="s">
        <v>197</v>
      </c>
      <c r="F120" s="293"/>
      <c r="G120" s="293"/>
      <c r="H120" s="300"/>
      <c r="I120" s="301" t="s">
        <v>739</v>
      </c>
      <c r="J120" s="293"/>
      <c r="K120" s="293"/>
      <c r="L120" s="299"/>
      <c r="M120" s="293"/>
      <c r="N120" s="293" t="s">
        <v>650</v>
      </c>
      <c r="O120" s="302">
        <v>0.5</v>
      </c>
      <c r="P120" s="297" t="s">
        <v>373</v>
      </c>
      <c r="Q120" s="293" t="s">
        <v>251</v>
      </c>
      <c r="R120" s="377">
        <v>44928</v>
      </c>
      <c r="S120" s="377">
        <v>45290</v>
      </c>
      <c r="T120" s="293"/>
    </row>
    <row r="121" spans="1:20" ht="62.25" customHeight="1" x14ac:dyDescent="0.25">
      <c r="A121" s="297"/>
      <c r="B121" s="293"/>
      <c r="C121" s="293"/>
      <c r="D121" s="291"/>
      <c r="E121" s="293"/>
      <c r="F121" s="293"/>
      <c r="G121" s="293"/>
      <c r="H121" s="300"/>
      <c r="I121" s="301"/>
      <c r="J121" s="293"/>
      <c r="K121" s="293"/>
      <c r="L121" s="299"/>
      <c r="M121" s="293"/>
      <c r="N121" s="293"/>
      <c r="O121" s="302"/>
      <c r="P121" s="297"/>
      <c r="Q121" s="293"/>
      <c r="R121" s="377"/>
      <c r="S121" s="377"/>
      <c r="T121" s="293"/>
    </row>
    <row r="122" spans="1:20" ht="60" x14ac:dyDescent="0.25">
      <c r="A122" s="297"/>
      <c r="B122" s="293"/>
      <c r="C122" s="293"/>
      <c r="D122" s="292"/>
      <c r="E122" s="161" t="s">
        <v>359</v>
      </c>
      <c r="F122" s="293"/>
      <c r="G122" s="293"/>
      <c r="H122" s="300"/>
      <c r="I122" s="173" t="s">
        <v>740</v>
      </c>
      <c r="J122" s="293"/>
      <c r="K122" s="293"/>
      <c r="L122" s="299"/>
      <c r="M122" s="293"/>
      <c r="N122" s="293"/>
      <c r="O122" s="302"/>
      <c r="P122" s="297"/>
      <c r="Q122" s="293"/>
      <c r="R122" s="377"/>
      <c r="S122" s="377"/>
      <c r="T122" s="293"/>
    </row>
    <row r="123" spans="1:20" ht="98.25" customHeight="1" x14ac:dyDescent="0.25">
      <c r="A123" s="297" t="s">
        <v>651</v>
      </c>
      <c r="B123" s="293" t="s">
        <v>884</v>
      </c>
      <c r="C123" s="293" t="s">
        <v>885</v>
      </c>
      <c r="D123" s="290" t="s">
        <v>437</v>
      </c>
      <c r="E123" s="290" t="s">
        <v>197</v>
      </c>
      <c r="F123" s="293">
        <v>3</v>
      </c>
      <c r="G123" s="293" t="s">
        <v>746</v>
      </c>
      <c r="H123" s="300" t="s">
        <v>196</v>
      </c>
      <c r="I123" s="157" t="s">
        <v>439</v>
      </c>
      <c r="J123" s="293">
        <v>1</v>
      </c>
      <c r="K123" s="293" t="s">
        <v>39</v>
      </c>
      <c r="L123" s="299" t="s">
        <v>39</v>
      </c>
      <c r="M123" s="293" t="s">
        <v>194</v>
      </c>
      <c r="N123" s="290" t="s">
        <v>890</v>
      </c>
      <c r="O123" s="158">
        <v>0.25</v>
      </c>
      <c r="P123" s="159" t="s">
        <v>434</v>
      </c>
      <c r="Q123" s="161" t="s">
        <v>251</v>
      </c>
      <c r="R123" s="196">
        <v>44927</v>
      </c>
      <c r="S123" s="196">
        <v>45291</v>
      </c>
      <c r="T123" s="293" t="s">
        <v>891</v>
      </c>
    </row>
    <row r="124" spans="1:20" ht="120" customHeight="1" x14ac:dyDescent="0.25">
      <c r="A124" s="297"/>
      <c r="B124" s="293"/>
      <c r="C124" s="293"/>
      <c r="D124" s="292"/>
      <c r="E124" s="291"/>
      <c r="F124" s="293"/>
      <c r="G124" s="293"/>
      <c r="H124" s="300"/>
      <c r="I124" s="157" t="s">
        <v>436</v>
      </c>
      <c r="J124" s="293"/>
      <c r="K124" s="293"/>
      <c r="L124" s="299"/>
      <c r="M124" s="293"/>
      <c r="N124" s="292"/>
      <c r="O124" s="158">
        <v>0.33</v>
      </c>
      <c r="P124" s="159" t="s">
        <v>434</v>
      </c>
      <c r="Q124" s="161" t="s">
        <v>251</v>
      </c>
      <c r="R124" s="196">
        <v>44927</v>
      </c>
      <c r="S124" s="196">
        <v>45289</v>
      </c>
      <c r="T124" s="293"/>
    </row>
    <row r="125" spans="1:20" ht="174.75" customHeight="1" x14ac:dyDescent="0.25">
      <c r="A125" s="297"/>
      <c r="B125" s="293"/>
      <c r="C125" s="293"/>
      <c r="D125" s="157" t="s">
        <v>438</v>
      </c>
      <c r="E125" s="291"/>
      <c r="F125" s="293"/>
      <c r="G125" s="293"/>
      <c r="H125" s="300"/>
      <c r="I125" s="157" t="s">
        <v>433</v>
      </c>
      <c r="J125" s="293"/>
      <c r="K125" s="293"/>
      <c r="L125" s="299"/>
      <c r="M125" s="293"/>
      <c r="N125" s="161" t="s">
        <v>888</v>
      </c>
      <c r="O125" s="158">
        <v>0.33</v>
      </c>
      <c r="P125" s="159" t="s">
        <v>434</v>
      </c>
      <c r="Q125" s="161" t="s">
        <v>251</v>
      </c>
      <c r="R125" s="196">
        <v>44927</v>
      </c>
      <c r="S125" s="196">
        <v>45289</v>
      </c>
      <c r="T125" s="293"/>
    </row>
    <row r="126" spans="1:20" ht="165" customHeight="1" x14ac:dyDescent="0.25">
      <c r="A126" s="297"/>
      <c r="B126" s="293"/>
      <c r="C126" s="293"/>
      <c r="D126" s="157" t="s">
        <v>886</v>
      </c>
      <c r="E126" s="292"/>
      <c r="F126" s="293"/>
      <c r="G126" s="293"/>
      <c r="H126" s="300"/>
      <c r="I126" s="157" t="s">
        <v>887</v>
      </c>
      <c r="J126" s="293"/>
      <c r="K126" s="293"/>
      <c r="L126" s="299"/>
      <c r="M126" s="293"/>
      <c r="N126" s="161" t="s">
        <v>889</v>
      </c>
      <c r="O126" s="158">
        <v>0.34</v>
      </c>
      <c r="P126" s="159" t="s">
        <v>434</v>
      </c>
      <c r="Q126" s="161" t="s">
        <v>251</v>
      </c>
      <c r="R126" s="196">
        <v>44927</v>
      </c>
      <c r="S126" s="196">
        <v>45289</v>
      </c>
      <c r="T126" s="293"/>
    </row>
    <row r="127" spans="1:20" ht="60" x14ac:dyDescent="0.25">
      <c r="A127" s="293" t="s">
        <v>652</v>
      </c>
      <c r="B127" s="293" t="s">
        <v>838</v>
      </c>
      <c r="C127" s="293" t="s">
        <v>781</v>
      </c>
      <c r="D127" s="290" t="s">
        <v>839</v>
      </c>
      <c r="E127" s="161" t="s">
        <v>348</v>
      </c>
      <c r="F127" s="293">
        <v>3</v>
      </c>
      <c r="G127" s="293" t="s">
        <v>746</v>
      </c>
      <c r="H127" s="300" t="s">
        <v>196</v>
      </c>
      <c r="I127" s="161" t="s">
        <v>425</v>
      </c>
      <c r="J127" s="293">
        <v>3</v>
      </c>
      <c r="K127" s="293" t="s">
        <v>39</v>
      </c>
      <c r="L127" s="299" t="s">
        <v>39</v>
      </c>
      <c r="M127" s="293" t="s">
        <v>240</v>
      </c>
      <c r="N127" s="157" t="s">
        <v>841</v>
      </c>
      <c r="O127" s="158">
        <v>0.3</v>
      </c>
      <c r="P127" s="159" t="s">
        <v>653</v>
      </c>
      <c r="Q127" s="161" t="s">
        <v>251</v>
      </c>
      <c r="R127" s="196">
        <v>44928</v>
      </c>
      <c r="S127" s="196">
        <v>45290</v>
      </c>
      <c r="T127" s="293" t="s">
        <v>844</v>
      </c>
    </row>
    <row r="128" spans="1:20" ht="60" x14ac:dyDescent="0.25">
      <c r="A128" s="293"/>
      <c r="B128" s="293"/>
      <c r="C128" s="293"/>
      <c r="D128" s="292"/>
      <c r="E128" s="161" t="s">
        <v>197</v>
      </c>
      <c r="F128" s="293"/>
      <c r="G128" s="293"/>
      <c r="H128" s="300"/>
      <c r="I128" s="293" t="s">
        <v>426</v>
      </c>
      <c r="J128" s="293"/>
      <c r="K128" s="293"/>
      <c r="L128" s="299"/>
      <c r="M128" s="293"/>
      <c r="N128" s="157" t="s">
        <v>842</v>
      </c>
      <c r="O128" s="158">
        <v>0.5</v>
      </c>
      <c r="P128" s="159" t="s">
        <v>654</v>
      </c>
      <c r="Q128" s="161" t="s">
        <v>195</v>
      </c>
      <c r="R128" s="196">
        <v>44928</v>
      </c>
      <c r="S128" s="196">
        <v>45290</v>
      </c>
      <c r="T128" s="293"/>
    </row>
    <row r="129" spans="1:45" ht="60" x14ac:dyDescent="0.25">
      <c r="A129" s="293"/>
      <c r="B129" s="293"/>
      <c r="C129" s="293"/>
      <c r="D129" s="192" t="s">
        <v>840</v>
      </c>
      <c r="E129" s="192" t="s">
        <v>346</v>
      </c>
      <c r="F129" s="293"/>
      <c r="G129" s="293"/>
      <c r="H129" s="300"/>
      <c r="I129" s="293"/>
      <c r="J129" s="293"/>
      <c r="K129" s="293"/>
      <c r="L129" s="299"/>
      <c r="M129" s="293"/>
      <c r="N129" s="159" t="s">
        <v>843</v>
      </c>
      <c r="O129" s="158">
        <v>0.2</v>
      </c>
      <c r="P129" s="159" t="s">
        <v>654</v>
      </c>
      <c r="Q129" s="193" t="s">
        <v>251</v>
      </c>
      <c r="R129" s="196">
        <v>44928</v>
      </c>
      <c r="S129" s="196">
        <v>45290</v>
      </c>
      <c r="T129" s="293"/>
    </row>
    <row r="130" spans="1:45" x14ac:dyDescent="0.25">
      <c r="A130" s="293"/>
      <c r="B130" s="293" t="s">
        <v>497</v>
      </c>
      <c r="C130" s="293" t="s">
        <v>781</v>
      </c>
      <c r="D130" s="293" t="s">
        <v>845</v>
      </c>
      <c r="E130" s="293" t="s">
        <v>846</v>
      </c>
      <c r="F130" s="293">
        <v>3</v>
      </c>
      <c r="G130" s="293" t="s">
        <v>39</v>
      </c>
      <c r="H130" s="299" t="s">
        <v>39</v>
      </c>
      <c r="I130" s="293" t="s">
        <v>852</v>
      </c>
      <c r="J130" s="293">
        <v>2</v>
      </c>
      <c r="K130" s="293" t="s">
        <v>39</v>
      </c>
      <c r="L130" s="369" t="s">
        <v>536</v>
      </c>
      <c r="M130" s="293" t="s">
        <v>240</v>
      </c>
      <c r="N130" s="293" t="s">
        <v>655</v>
      </c>
      <c r="O130" s="374">
        <v>0.5</v>
      </c>
      <c r="P130" s="293" t="s">
        <v>656</v>
      </c>
      <c r="Q130" s="293" t="s">
        <v>448</v>
      </c>
      <c r="R130" s="294">
        <v>44928</v>
      </c>
      <c r="S130" s="294">
        <v>45290</v>
      </c>
      <c r="T130" s="293" t="s">
        <v>847</v>
      </c>
    </row>
    <row r="131" spans="1:45" ht="48" customHeight="1" x14ac:dyDescent="0.25">
      <c r="A131" s="293"/>
      <c r="B131" s="293"/>
      <c r="C131" s="293"/>
      <c r="D131" s="293"/>
      <c r="E131" s="293"/>
      <c r="F131" s="293"/>
      <c r="G131" s="293"/>
      <c r="H131" s="299"/>
      <c r="I131" s="293"/>
      <c r="J131" s="293"/>
      <c r="K131" s="293"/>
      <c r="L131" s="369"/>
      <c r="M131" s="293"/>
      <c r="N131" s="293"/>
      <c r="O131" s="375"/>
      <c r="P131" s="293"/>
      <c r="Q131" s="293"/>
      <c r="R131" s="296"/>
      <c r="S131" s="296"/>
      <c r="T131" s="293"/>
    </row>
    <row r="132" spans="1:45" ht="75" x14ac:dyDescent="0.25">
      <c r="A132" s="293"/>
      <c r="B132" s="293"/>
      <c r="C132" s="293"/>
      <c r="D132" s="161" t="s">
        <v>524</v>
      </c>
      <c r="E132" s="161" t="s">
        <v>525</v>
      </c>
      <c r="F132" s="293"/>
      <c r="G132" s="293"/>
      <c r="H132" s="299"/>
      <c r="I132" s="293"/>
      <c r="J132" s="293"/>
      <c r="K132" s="293"/>
      <c r="L132" s="369"/>
      <c r="M132" s="293"/>
      <c r="N132" s="157" t="s">
        <v>657</v>
      </c>
      <c r="O132" s="158">
        <v>0.5</v>
      </c>
      <c r="P132" s="159" t="s">
        <v>656</v>
      </c>
      <c r="Q132" s="161" t="s">
        <v>448</v>
      </c>
      <c r="R132" s="196">
        <v>44928</v>
      </c>
      <c r="S132" s="196">
        <v>45290</v>
      </c>
      <c r="T132" s="293"/>
    </row>
    <row r="133" spans="1:45" ht="60" x14ac:dyDescent="0.25">
      <c r="A133" s="293"/>
      <c r="B133" s="297" t="s">
        <v>848</v>
      </c>
      <c r="C133" s="293" t="s">
        <v>732</v>
      </c>
      <c r="D133" s="290" t="s">
        <v>849</v>
      </c>
      <c r="E133" s="290" t="s">
        <v>850</v>
      </c>
      <c r="F133" s="293">
        <v>3</v>
      </c>
      <c r="G133" s="293" t="s">
        <v>39</v>
      </c>
      <c r="H133" s="299" t="s">
        <v>39</v>
      </c>
      <c r="I133" s="293" t="s">
        <v>851</v>
      </c>
      <c r="J133" s="293">
        <v>3</v>
      </c>
      <c r="K133" s="293" t="s">
        <v>39</v>
      </c>
      <c r="L133" s="299" t="s">
        <v>39</v>
      </c>
      <c r="M133" s="293" t="s">
        <v>194</v>
      </c>
      <c r="N133" s="157" t="s">
        <v>658</v>
      </c>
      <c r="O133" s="158">
        <v>0.5</v>
      </c>
      <c r="P133" s="161" t="s">
        <v>656</v>
      </c>
      <c r="Q133" s="161" t="s">
        <v>448</v>
      </c>
      <c r="R133" s="196">
        <v>44928</v>
      </c>
      <c r="S133" s="196">
        <v>45290</v>
      </c>
      <c r="T133" s="293" t="s">
        <v>853</v>
      </c>
    </row>
    <row r="134" spans="1:45" ht="44.25" customHeight="1" x14ac:dyDescent="0.25">
      <c r="A134" s="293"/>
      <c r="B134" s="297"/>
      <c r="C134" s="293"/>
      <c r="D134" s="291"/>
      <c r="E134" s="291"/>
      <c r="F134" s="293"/>
      <c r="G134" s="293"/>
      <c r="H134" s="299"/>
      <c r="I134" s="293"/>
      <c r="J134" s="293"/>
      <c r="K134" s="293"/>
      <c r="L134" s="299"/>
      <c r="M134" s="293"/>
      <c r="N134" s="290" t="s">
        <v>659</v>
      </c>
      <c r="O134" s="374">
        <v>0.5</v>
      </c>
      <c r="P134" s="290" t="s">
        <v>656</v>
      </c>
      <c r="Q134" s="290" t="s">
        <v>448</v>
      </c>
      <c r="R134" s="294">
        <v>44928</v>
      </c>
      <c r="S134" s="294">
        <v>45290</v>
      </c>
      <c r="T134" s="293"/>
    </row>
    <row r="135" spans="1:45" ht="63" customHeight="1" x14ac:dyDescent="0.25">
      <c r="A135" s="290"/>
      <c r="B135" s="303"/>
      <c r="C135" s="290"/>
      <c r="D135" s="292"/>
      <c r="E135" s="292"/>
      <c r="F135" s="290"/>
      <c r="G135" s="290"/>
      <c r="H135" s="299"/>
      <c r="I135" s="290"/>
      <c r="J135" s="290"/>
      <c r="K135" s="293"/>
      <c r="L135" s="310"/>
      <c r="M135" s="290"/>
      <c r="N135" s="292"/>
      <c r="O135" s="375"/>
      <c r="P135" s="292"/>
      <c r="Q135" s="292"/>
      <c r="R135" s="296"/>
      <c r="S135" s="296"/>
      <c r="T135" s="293"/>
    </row>
    <row r="136" spans="1:45" ht="75" x14ac:dyDescent="0.25">
      <c r="A136" s="293" t="s">
        <v>868</v>
      </c>
      <c r="B136" s="293" t="s">
        <v>497</v>
      </c>
      <c r="C136" s="293" t="s">
        <v>799</v>
      </c>
      <c r="D136" s="173" t="s">
        <v>869</v>
      </c>
      <c r="E136" s="173" t="s">
        <v>870</v>
      </c>
      <c r="F136" s="293">
        <v>3</v>
      </c>
      <c r="G136" s="293" t="s">
        <v>746</v>
      </c>
      <c r="H136" s="300" t="s">
        <v>196</v>
      </c>
      <c r="I136" s="290" t="s">
        <v>874</v>
      </c>
      <c r="J136" s="293">
        <v>1</v>
      </c>
      <c r="K136" s="293" t="s">
        <v>39</v>
      </c>
      <c r="L136" s="299" t="s">
        <v>39</v>
      </c>
      <c r="M136" s="293" t="s">
        <v>194</v>
      </c>
      <c r="N136" s="161" t="s">
        <v>876</v>
      </c>
      <c r="O136" s="184">
        <v>0.33</v>
      </c>
      <c r="P136" s="173" t="s">
        <v>878</v>
      </c>
      <c r="Q136" s="161" t="s">
        <v>879</v>
      </c>
      <c r="R136" s="227">
        <v>44928</v>
      </c>
      <c r="S136" s="183">
        <v>45290</v>
      </c>
      <c r="T136" s="293" t="s">
        <v>881</v>
      </c>
    </row>
    <row r="137" spans="1:45" ht="88.5" customHeight="1" x14ac:dyDescent="0.25">
      <c r="A137" s="293"/>
      <c r="B137" s="293"/>
      <c r="C137" s="293"/>
      <c r="D137" s="173" t="s">
        <v>872</v>
      </c>
      <c r="E137" s="290" t="s">
        <v>871</v>
      </c>
      <c r="F137" s="293"/>
      <c r="G137" s="293"/>
      <c r="H137" s="300"/>
      <c r="I137" s="291"/>
      <c r="J137" s="293"/>
      <c r="K137" s="293"/>
      <c r="L137" s="299"/>
      <c r="M137" s="293"/>
      <c r="N137" s="161" t="s">
        <v>877</v>
      </c>
      <c r="O137" s="184">
        <v>0.33</v>
      </c>
      <c r="P137" s="173" t="s">
        <v>878</v>
      </c>
      <c r="Q137" s="161" t="s">
        <v>880</v>
      </c>
      <c r="R137" s="227">
        <v>44928</v>
      </c>
      <c r="S137" s="183">
        <v>45290</v>
      </c>
      <c r="T137" s="293"/>
    </row>
    <row r="138" spans="1:45" ht="85.5" customHeight="1" x14ac:dyDescent="0.25">
      <c r="A138" s="293"/>
      <c r="B138" s="293"/>
      <c r="C138" s="293"/>
      <c r="D138" s="161" t="s">
        <v>873</v>
      </c>
      <c r="E138" s="292"/>
      <c r="F138" s="293"/>
      <c r="G138" s="293"/>
      <c r="H138" s="300"/>
      <c r="I138" s="292"/>
      <c r="J138" s="293"/>
      <c r="K138" s="293"/>
      <c r="L138" s="299"/>
      <c r="M138" s="293"/>
      <c r="N138" s="161" t="s">
        <v>875</v>
      </c>
      <c r="O138" s="184">
        <v>0.34</v>
      </c>
      <c r="P138" s="173" t="s">
        <v>878</v>
      </c>
      <c r="Q138" s="161" t="s">
        <v>251</v>
      </c>
      <c r="R138" s="183">
        <v>44928</v>
      </c>
      <c r="S138" s="183">
        <v>45290</v>
      </c>
      <c r="T138" s="293"/>
    </row>
    <row r="139" spans="1:45" ht="75" x14ac:dyDescent="0.25">
      <c r="A139" s="297" t="s">
        <v>512</v>
      </c>
      <c r="B139" s="293" t="s">
        <v>202</v>
      </c>
      <c r="C139" s="293" t="s">
        <v>781</v>
      </c>
      <c r="D139" s="157" t="s">
        <v>235</v>
      </c>
      <c r="E139" s="290" t="s">
        <v>784</v>
      </c>
      <c r="F139" s="293">
        <v>3</v>
      </c>
      <c r="G139" s="293" t="s">
        <v>746</v>
      </c>
      <c r="H139" s="300" t="s">
        <v>239</v>
      </c>
      <c r="I139" s="290" t="s">
        <v>785</v>
      </c>
      <c r="J139" s="293">
        <v>2</v>
      </c>
      <c r="K139" s="293" t="s">
        <v>39</v>
      </c>
      <c r="L139" s="299" t="s">
        <v>39</v>
      </c>
      <c r="M139" s="293" t="s">
        <v>240</v>
      </c>
      <c r="N139" s="157" t="s">
        <v>787</v>
      </c>
      <c r="O139" s="158">
        <v>0.2</v>
      </c>
      <c r="P139" s="159" t="s">
        <v>244</v>
      </c>
      <c r="Q139" s="159" t="s">
        <v>456</v>
      </c>
      <c r="R139" s="227">
        <v>44986</v>
      </c>
      <c r="S139" s="227">
        <v>45230</v>
      </c>
      <c r="T139" s="293" t="s">
        <v>198</v>
      </c>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row>
    <row r="140" spans="1:45" ht="60" x14ac:dyDescent="0.25">
      <c r="A140" s="297"/>
      <c r="B140" s="293"/>
      <c r="C140" s="293"/>
      <c r="D140" s="157" t="s">
        <v>782</v>
      </c>
      <c r="E140" s="291"/>
      <c r="F140" s="293"/>
      <c r="G140" s="293"/>
      <c r="H140" s="300"/>
      <c r="I140" s="291"/>
      <c r="J140" s="293"/>
      <c r="K140" s="293"/>
      <c r="L140" s="299"/>
      <c r="M140" s="293"/>
      <c r="N140" s="157" t="s">
        <v>513</v>
      </c>
      <c r="O140" s="158">
        <v>0.3</v>
      </c>
      <c r="P140" s="159" t="s">
        <v>244</v>
      </c>
      <c r="Q140" s="159" t="s">
        <v>251</v>
      </c>
      <c r="R140" s="227">
        <v>44986</v>
      </c>
      <c r="S140" s="227">
        <v>45230</v>
      </c>
      <c r="T140" s="293"/>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row>
    <row r="141" spans="1:45" ht="105" x14ac:dyDescent="0.25">
      <c r="A141" s="297"/>
      <c r="B141" s="293"/>
      <c r="C141" s="293"/>
      <c r="D141" s="157" t="s">
        <v>783</v>
      </c>
      <c r="E141" s="292"/>
      <c r="F141" s="293"/>
      <c r="G141" s="293"/>
      <c r="H141" s="300"/>
      <c r="I141" s="292"/>
      <c r="J141" s="293"/>
      <c r="K141" s="293"/>
      <c r="L141" s="299"/>
      <c r="M141" s="293"/>
      <c r="N141" s="157" t="s">
        <v>514</v>
      </c>
      <c r="O141" s="158">
        <v>0.15</v>
      </c>
      <c r="P141" s="159" t="s">
        <v>244</v>
      </c>
      <c r="Q141" s="159" t="s">
        <v>251</v>
      </c>
      <c r="R141" s="227">
        <v>44986</v>
      </c>
      <c r="S141" s="227">
        <v>45230</v>
      </c>
      <c r="T141" s="293"/>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row>
    <row r="142" spans="1:45" ht="90" x14ac:dyDescent="0.25">
      <c r="A142" s="297"/>
      <c r="B142" s="293"/>
      <c r="C142" s="293"/>
      <c r="D142" s="157" t="s">
        <v>199</v>
      </c>
      <c r="E142" s="159" t="s">
        <v>232</v>
      </c>
      <c r="F142" s="293"/>
      <c r="G142" s="293"/>
      <c r="H142" s="300"/>
      <c r="I142" s="157" t="s">
        <v>515</v>
      </c>
      <c r="J142" s="293"/>
      <c r="K142" s="293"/>
      <c r="L142" s="299"/>
      <c r="M142" s="293"/>
      <c r="N142" s="157" t="s">
        <v>242</v>
      </c>
      <c r="O142" s="158">
        <v>0.15</v>
      </c>
      <c r="P142" s="159" t="s">
        <v>245</v>
      </c>
      <c r="Q142" s="159" t="s">
        <v>251</v>
      </c>
      <c r="R142" s="227">
        <v>44986</v>
      </c>
      <c r="S142" s="227">
        <v>45230</v>
      </c>
      <c r="T142" s="293"/>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row>
    <row r="143" spans="1:45" ht="60" x14ac:dyDescent="0.25">
      <c r="A143" s="297"/>
      <c r="B143" s="293"/>
      <c r="C143" s="293"/>
      <c r="D143" s="157" t="s">
        <v>231</v>
      </c>
      <c r="E143" s="159" t="s">
        <v>359</v>
      </c>
      <c r="F143" s="293"/>
      <c r="G143" s="293"/>
      <c r="H143" s="300"/>
      <c r="I143" s="157" t="s">
        <v>786</v>
      </c>
      <c r="J143" s="293"/>
      <c r="K143" s="293"/>
      <c r="L143" s="299"/>
      <c r="M143" s="293"/>
      <c r="N143" s="157" t="s">
        <v>788</v>
      </c>
      <c r="O143" s="158">
        <v>0.2</v>
      </c>
      <c r="P143" s="159" t="s">
        <v>245</v>
      </c>
      <c r="Q143" s="159" t="s">
        <v>251</v>
      </c>
      <c r="R143" s="227">
        <v>44986</v>
      </c>
      <c r="S143" s="227">
        <v>45230</v>
      </c>
      <c r="T143" s="293"/>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row>
    <row r="144" spans="1:45" ht="45" x14ac:dyDescent="0.25">
      <c r="A144" s="297"/>
      <c r="B144" s="293" t="s">
        <v>516</v>
      </c>
      <c r="C144" s="293" t="s">
        <v>781</v>
      </c>
      <c r="D144" s="293" t="s">
        <v>499</v>
      </c>
      <c r="E144" s="293" t="s">
        <v>500</v>
      </c>
      <c r="F144" s="293">
        <v>4</v>
      </c>
      <c r="G144" s="293" t="s">
        <v>746</v>
      </c>
      <c r="H144" s="300" t="s">
        <v>239</v>
      </c>
      <c r="I144" s="293" t="s">
        <v>517</v>
      </c>
      <c r="J144" s="293">
        <v>2</v>
      </c>
      <c r="K144" s="293" t="s">
        <v>746</v>
      </c>
      <c r="L144" s="373" t="s">
        <v>193</v>
      </c>
      <c r="M144" s="293" t="s">
        <v>331</v>
      </c>
      <c r="N144" s="157" t="s">
        <v>518</v>
      </c>
      <c r="O144" s="158">
        <v>0.2</v>
      </c>
      <c r="P144" s="159" t="s">
        <v>519</v>
      </c>
      <c r="Q144" s="159" t="s">
        <v>251</v>
      </c>
      <c r="R144" s="227">
        <v>44986</v>
      </c>
      <c r="S144" s="227">
        <v>45230</v>
      </c>
      <c r="T144" s="293" t="s">
        <v>789</v>
      </c>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row>
    <row r="145" spans="1:45" ht="60" x14ac:dyDescent="0.25">
      <c r="A145" s="297"/>
      <c r="B145" s="293"/>
      <c r="C145" s="293"/>
      <c r="D145" s="293"/>
      <c r="E145" s="293"/>
      <c r="F145" s="293"/>
      <c r="G145" s="293"/>
      <c r="H145" s="300"/>
      <c r="I145" s="293"/>
      <c r="J145" s="293"/>
      <c r="K145" s="293"/>
      <c r="L145" s="373"/>
      <c r="M145" s="293"/>
      <c r="N145" s="157" t="s">
        <v>520</v>
      </c>
      <c r="O145" s="158">
        <v>0.2</v>
      </c>
      <c r="P145" s="159" t="s">
        <v>521</v>
      </c>
      <c r="Q145" s="159" t="s">
        <v>251</v>
      </c>
      <c r="R145" s="227">
        <v>44986</v>
      </c>
      <c r="S145" s="227">
        <v>45230</v>
      </c>
      <c r="T145" s="293"/>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row>
    <row r="146" spans="1:45" ht="60" x14ac:dyDescent="0.25">
      <c r="A146" s="297"/>
      <c r="B146" s="293"/>
      <c r="C146" s="293"/>
      <c r="D146" s="293"/>
      <c r="E146" s="293"/>
      <c r="F146" s="293"/>
      <c r="G146" s="293"/>
      <c r="H146" s="300"/>
      <c r="I146" s="293"/>
      <c r="J146" s="293"/>
      <c r="K146" s="293"/>
      <c r="L146" s="373"/>
      <c r="M146" s="293"/>
      <c r="N146" s="157" t="s">
        <v>522</v>
      </c>
      <c r="O146" s="158">
        <v>0.2</v>
      </c>
      <c r="P146" s="159" t="s">
        <v>523</v>
      </c>
      <c r="Q146" s="159" t="s">
        <v>251</v>
      </c>
      <c r="R146" s="227">
        <v>44986</v>
      </c>
      <c r="S146" s="227">
        <v>45230</v>
      </c>
      <c r="T146" s="293"/>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row>
    <row r="147" spans="1:45" ht="60" x14ac:dyDescent="0.25">
      <c r="A147" s="297"/>
      <c r="B147" s="293"/>
      <c r="C147" s="293"/>
      <c r="D147" s="293" t="s">
        <v>524</v>
      </c>
      <c r="E147" s="293" t="s">
        <v>525</v>
      </c>
      <c r="F147" s="293"/>
      <c r="G147" s="293"/>
      <c r="H147" s="300"/>
      <c r="I147" s="293"/>
      <c r="J147" s="293"/>
      <c r="K147" s="293"/>
      <c r="L147" s="373"/>
      <c r="M147" s="293"/>
      <c r="N147" s="157" t="s">
        <v>513</v>
      </c>
      <c r="O147" s="158">
        <v>0.2</v>
      </c>
      <c r="P147" s="159" t="s">
        <v>523</v>
      </c>
      <c r="Q147" s="159" t="s">
        <v>251</v>
      </c>
      <c r="R147" s="227">
        <v>44986</v>
      </c>
      <c r="S147" s="227">
        <v>45230</v>
      </c>
      <c r="T147" s="293"/>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row>
    <row r="148" spans="1:45" ht="60.75" thickBot="1" x14ac:dyDescent="0.3">
      <c r="A148" s="297"/>
      <c r="B148" s="293"/>
      <c r="C148" s="293"/>
      <c r="D148" s="293"/>
      <c r="E148" s="293"/>
      <c r="F148" s="293"/>
      <c r="G148" s="293"/>
      <c r="H148" s="300"/>
      <c r="I148" s="293"/>
      <c r="J148" s="293"/>
      <c r="K148" s="293"/>
      <c r="L148" s="373"/>
      <c r="M148" s="293"/>
      <c r="N148" s="157" t="s">
        <v>526</v>
      </c>
      <c r="O148" s="158">
        <v>0.2</v>
      </c>
      <c r="P148" s="159" t="s">
        <v>523</v>
      </c>
      <c r="Q148" s="159" t="s">
        <v>251</v>
      </c>
      <c r="R148" s="227">
        <v>44986</v>
      </c>
      <c r="S148" s="227">
        <v>45230</v>
      </c>
      <c r="T148" s="293"/>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row>
    <row r="149" spans="1:45" ht="28.5" x14ac:dyDescent="0.45">
      <c r="A149" s="396" t="s">
        <v>660</v>
      </c>
      <c r="B149" s="397"/>
      <c r="C149" s="397"/>
      <c r="D149" s="397"/>
      <c r="E149" s="397"/>
      <c r="F149" s="397"/>
      <c r="G149" s="397"/>
      <c r="H149" s="397"/>
      <c r="I149" s="397"/>
      <c r="J149" s="397"/>
      <c r="K149" s="397"/>
      <c r="L149" s="397"/>
      <c r="M149" s="397"/>
      <c r="N149" s="397"/>
      <c r="O149" s="397"/>
      <c r="P149" s="397"/>
      <c r="Q149" s="397"/>
      <c r="R149" s="397"/>
      <c r="S149" s="397"/>
      <c r="T149" s="398"/>
    </row>
    <row r="150" spans="1:45" s="269" customFormat="1" ht="45" x14ac:dyDescent="0.25">
      <c r="A150" s="293" t="s">
        <v>972</v>
      </c>
      <c r="B150" s="301" t="s">
        <v>661</v>
      </c>
      <c r="C150" s="290" t="s">
        <v>973</v>
      </c>
      <c r="D150" s="192" t="s">
        <v>662</v>
      </c>
      <c r="E150" s="328" t="s">
        <v>974</v>
      </c>
      <c r="F150" s="290">
        <v>3</v>
      </c>
      <c r="G150" s="290" t="s">
        <v>40</v>
      </c>
      <c r="H150" s="407" t="s">
        <v>193</v>
      </c>
      <c r="I150" s="264" t="s">
        <v>975</v>
      </c>
      <c r="J150" s="290">
        <v>2</v>
      </c>
      <c r="K150" s="290" t="s">
        <v>39</v>
      </c>
      <c r="L150" s="404" t="s">
        <v>39</v>
      </c>
      <c r="M150" s="174" t="s">
        <v>194</v>
      </c>
      <c r="N150" s="264" t="s">
        <v>663</v>
      </c>
      <c r="O150" s="264">
        <v>33</v>
      </c>
      <c r="P150" s="161" t="s">
        <v>976</v>
      </c>
      <c r="Q150" s="159" t="s">
        <v>448</v>
      </c>
      <c r="R150" s="224">
        <v>44927</v>
      </c>
      <c r="S150" s="224">
        <v>45290</v>
      </c>
      <c r="T150" s="290" t="s">
        <v>977</v>
      </c>
    </row>
    <row r="151" spans="1:45" s="269" customFormat="1" ht="57" customHeight="1" x14ac:dyDescent="0.25">
      <c r="A151" s="293"/>
      <c r="B151" s="301"/>
      <c r="C151" s="291"/>
      <c r="D151" s="159" t="s">
        <v>978</v>
      </c>
      <c r="E151" s="861"/>
      <c r="F151" s="293"/>
      <c r="G151" s="293"/>
      <c r="H151" s="408"/>
      <c r="I151" s="264" t="s">
        <v>979</v>
      </c>
      <c r="J151" s="291"/>
      <c r="K151" s="291"/>
      <c r="L151" s="405"/>
      <c r="M151" s="174" t="s">
        <v>194</v>
      </c>
      <c r="N151" s="264" t="s">
        <v>980</v>
      </c>
      <c r="O151" s="264">
        <v>34</v>
      </c>
      <c r="P151" s="161" t="s">
        <v>976</v>
      </c>
      <c r="Q151" s="159" t="s">
        <v>251</v>
      </c>
      <c r="R151" s="224">
        <v>44927</v>
      </c>
      <c r="S151" s="224">
        <v>45290</v>
      </c>
      <c r="T151" s="291"/>
    </row>
    <row r="152" spans="1:45" s="269" customFormat="1" ht="57" customHeight="1" x14ac:dyDescent="0.25">
      <c r="A152" s="293"/>
      <c r="B152" s="301"/>
      <c r="C152" s="292"/>
      <c r="D152" s="159" t="s">
        <v>981</v>
      </c>
      <c r="E152" s="861"/>
      <c r="F152" s="293"/>
      <c r="G152" s="293"/>
      <c r="H152" s="409"/>
      <c r="I152" s="264" t="s">
        <v>982</v>
      </c>
      <c r="J152" s="292"/>
      <c r="K152" s="292"/>
      <c r="L152" s="406"/>
      <c r="M152" s="264" t="s">
        <v>331</v>
      </c>
      <c r="N152" s="264" t="s">
        <v>664</v>
      </c>
      <c r="O152" s="264">
        <v>33</v>
      </c>
      <c r="P152" s="161" t="s">
        <v>976</v>
      </c>
      <c r="Q152" s="159" t="s">
        <v>251</v>
      </c>
      <c r="R152" s="224">
        <v>44927</v>
      </c>
      <c r="S152" s="224">
        <v>45290</v>
      </c>
      <c r="T152" s="292"/>
    </row>
  </sheetData>
  <autoFilter ref="A6:AU152" xr:uid="{00000000-0001-0000-0100-000000000000}"/>
  <mergeCells count="693">
    <mergeCell ref="P40:P44"/>
    <mergeCell ref="Q40:Q44"/>
    <mergeCell ref="T40:T44"/>
    <mergeCell ref="N41:N43"/>
    <mergeCell ref="O41:O42"/>
    <mergeCell ref="D42:D43"/>
    <mergeCell ref="E42:E43"/>
    <mergeCell ref="I111:I112"/>
    <mergeCell ref="A40:A44"/>
    <mergeCell ref="B40:B44"/>
    <mergeCell ref="C40:C44"/>
    <mergeCell ref="D40:D41"/>
    <mergeCell ref="E40:E41"/>
    <mergeCell ref="F40:F44"/>
    <mergeCell ref="G40:G44"/>
    <mergeCell ref="H40:H44"/>
    <mergeCell ref="I40:I44"/>
    <mergeCell ref="J40:J44"/>
    <mergeCell ref="K40:K44"/>
    <mergeCell ref="L40:L44"/>
    <mergeCell ref="M40:M44"/>
    <mergeCell ref="L50:L52"/>
    <mergeCell ref="M50:M52"/>
    <mergeCell ref="J75:J76"/>
    <mergeCell ref="K75:K76"/>
    <mergeCell ref="F75:F76"/>
    <mergeCell ref="T50:T52"/>
    <mergeCell ref="T45:T47"/>
    <mergeCell ref="B48:B49"/>
    <mergeCell ref="D48:D49"/>
    <mergeCell ref="E48:E49"/>
    <mergeCell ref="F48:F49"/>
    <mergeCell ref="G48:G49"/>
    <mergeCell ref="H48:H49"/>
    <mergeCell ref="J48:J49"/>
    <mergeCell ref="K48:K49"/>
    <mergeCell ref="L48:L49"/>
    <mergeCell ref="M48:M49"/>
    <mergeCell ref="T48:T49"/>
    <mergeCell ref="L150:L152"/>
    <mergeCell ref="T150:T152"/>
    <mergeCell ref="A150:A152"/>
    <mergeCell ref="B150:B152"/>
    <mergeCell ref="C150:C152"/>
    <mergeCell ref="E150:E152"/>
    <mergeCell ref="F150:F152"/>
    <mergeCell ref="G150:G152"/>
    <mergeCell ref="H150:H152"/>
    <mergeCell ref="J150:J152"/>
    <mergeCell ref="K150:K152"/>
    <mergeCell ref="P106:P107"/>
    <mergeCell ref="Q106:Q107"/>
    <mergeCell ref="A105:A109"/>
    <mergeCell ref="B105:B107"/>
    <mergeCell ref="C105:C107"/>
    <mergeCell ref="F105:F107"/>
    <mergeCell ref="G105:G107"/>
    <mergeCell ref="H105:H107"/>
    <mergeCell ref="I105:I107"/>
    <mergeCell ref="J105:J107"/>
    <mergeCell ref="K105:K107"/>
    <mergeCell ref="B108:B109"/>
    <mergeCell ref="C108:C109"/>
    <mergeCell ref="D108:D109"/>
    <mergeCell ref="E108:E109"/>
    <mergeCell ref="F108:F109"/>
    <mergeCell ref="G108:G109"/>
    <mergeCell ref="H108:H109"/>
    <mergeCell ref="I108:I109"/>
    <mergeCell ref="J108:J109"/>
    <mergeCell ref="K108:K109"/>
    <mergeCell ref="R58:R59"/>
    <mergeCell ref="S58:S59"/>
    <mergeCell ref="H79:H80"/>
    <mergeCell ref="J73:J74"/>
    <mergeCell ref="K73:K74"/>
    <mergeCell ref="H75:H76"/>
    <mergeCell ref="I75:I77"/>
    <mergeCell ref="T82:T83"/>
    <mergeCell ref="B84:B85"/>
    <mergeCell ref="C84:C85"/>
    <mergeCell ref="F84:F85"/>
    <mergeCell ref="G84:G85"/>
    <mergeCell ref="H84:H85"/>
    <mergeCell ref="A27:A28"/>
    <mergeCell ref="A82:A85"/>
    <mergeCell ref="B82:B83"/>
    <mergeCell ref="C82:C83"/>
    <mergeCell ref="F82:F83"/>
    <mergeCell ref="K82:K83"/>
    <mergeCell ref="L82:L83"/>
    <mergeCell ref="M82:M83"/>
    <mergeCell ref="P82:P83"/>
    <mergeCell ref="P58:P59"/>
    <mergeCell ref="A45:A52"/>
    <mergeCell ref="B45:B47"/>
    <mergeCell ref="C45:C49"/>
    <mergeCell ref="F45:F47"/>
    <mergeCell ref="G45:G47"/>
    <mergeCell ref="H45:H47"/>
    <mergeCell ref="J45:J47"/>
    <mergeCell ref="K45:K47"/>
    <mergeCell ref="L45:L47"/>
    <mergeCell ref="M45:M47"/>
    <mergeCell ref="B50:B52"/>
    <mergeCell ref="C50:C52"/>
    <mergeCell ref="F50:F52"/>
    <mergeCell ref="G50:G52"/>
    <mergeCell ref="M127:M129"/>
    <mergeCell ref="N123:N124"/>
    <mergeCell ref="G127:G129"/>
    <mergeCell ref="H127:H129"/>
    <mergeCell ref="J127:J129"/>
    <mergeCell ref="H133:H135"/>
    <mergeCell ref="G133:G135"/>
    <mergeCell ref="K130:K132"/>
    <mergeCell ref="B114:B116"/>
    <mergeCell ref="B130:B132"/>
    <mergeCell ref="C130:C132"/>
    <mergeCell ref="D130:D131"/>
    <mergeCell ref="T130:T132"/>
    <mergeCell ref="T144:T148"/>
    <mergeCell ref="D147:D148"/>
    <mergeCell ref="E130:E131"/>
    <mergeCell ref="F130:F132"/>
    <mergeCell ref="G130:G132"/>
    <mergeCell ref="H130:H132"/>
    <mergeCell ref="Q130:Q131"/>
    <mergeCell ref="R130:R131"/>
    <mergeCell ref="A8:A15"/>
    <mergeCell ref="B61:B63"/>
    <mergeCell ref="A73:A80"/>
    <mergeCell ref="B73:B74"/>
    <mergeCell ref="C73:C74"/>
    <mergeCell ref="A64:T64"/>
    <mergeCell ref="A65:A72"/>
    <mergeCell ref="F65:F66"/>
    <mergeCell ref="G65:G66"/>
    <mergeCell ref="H65:H66"/>
    <mergeCell ref="I65:I66"/>
    <mergeCell ref="J65:J66"/>
    <mergeCell ref="K65:K66"/>
    <mergeCell ref="T79:T80"/>
    <mergeCell ref="N70:N72"/>
    <mergeCell ref="O70:O72"/>
    <mergeCell ref="A16:A17"/>
    <mergeCell ref="M16:M17"/>
    <mergeCell ref="L73:L74"/>
    <mergeCell ref="M73:M74"/>
    <mergeCell ref="Q73:Q74"/>
    <mergeCell ref="N61:N62"/>
    <mergeCell ref="A149:T149"/>
    <mergeCell ref="T127:T129"/>
    <mergeCell ref="I130:I132"/>
    <mergeCell ref="J130:J132"/>
    <mergeCell ref="T133:T135"/>
    <mergeCell ref="L130:L132"/>
    <mergeCell ref="M130:M132"/>
    <mergeCell ref="N130:N131"/>
    <mergeCell ref="O130:O131"/>
    <mergeCell ref="P130:P131"/>
    <mergeCell ref="N134:N135"/>
    <mergeCell ref="O134:O135"/>
    <mergeCell ref="S134:S135"/>
    <mergeCell ref="K127:K129"/>
    <mergeCell ref="L127:L129"/>
    <mergeCell ref="I128:I129"/>
    <mergeCell ref="C133:C135"/>
    <mergeCell ref="B133:B135"/>
    <mergeCell ref="S130:S131"/>
    <mergeCell ref="I133:I135"/>
    <mergeCell ref="J133:J135"/>
    <mergeCell ref="K133:K135"/>
    <mergeCell ref="L133:L135"/>
    <mergeCell ref="M133:M135"/>
    <mergeCell ref="A113:A117"/>
    <mergeCell ref="O114:O116"/>
    <mergeCell ref="P114:P116"/>
    <mergeCell ref="Q114:Q116"/>
    <mergeCell ref="A123:A126"/>
    <mergeCell ref="B123:B126"/>
    <mergeCell ref="C123:C126"/>
    <mergeCell ref="D123:D124"/>
    <mergeCell ref="L118:L122"/>
    <mergeCell ref="M118:M122"/>
    <mergeCell ref="D120:D122"/>
    <mergeCell ref="A118:A122"/>
    <mergeCell ref="B118:B122"/>
    <mergeCell ref="C118:C122"/>
    <mergeCell ref="L123:L126"/>
    <mergeCell ref="M123:M126"/>
    <mergeCell ref="F123:F126"/>
    <mergeCell ref="G123:G126"/>
    <mergeCell ref="H123:H126"/>
    <mergeCell ref="J123:J126"/>
    <mergeCell ref="K123:K126"/>
    <mergeCell ref="E118:E119"/>
    <mergeCell ref="F118:F122"/>
    <mergeCell ref="E123:E126"/>
    <mergeCell ref="C114:C116"/>
    <mergeCell ref="D114:D116"/>
    <mergeCell ref="E114:E116"/>
    <mergeCell ref="L114:L116"/>
    <mergeCell ref="M114:M116"/>
    <mergeCell ref="E110:E111"/>
    <mergeCell ref="B110:B112"/>
    <mergeCell ref="C110:C112"/>
    <mergeCell ref="F110:F112"/>
    <mergeCell ref="G110:G112"/>
    <mergeCell ref="H110:H112"/>
    <mergeCell ref="F114:F116"/>
    <mergeCell ref="G114:G116"/>
    <mergeCell ref="H114:H116"/>
    <mergeCell ref="J114:J116"/>
    <mergeCell ref="K114:K116"/>
    <mergeCell ref="D110:D112"/>
    <mergeCell ref="M108:M109"/>
    <mergeCell ref="L105:L107"/>
    <mergeCell ref="M105:M107"/>
    <mergeCell ref="L101:L104"/>
    <mergeCell ref="T119:T122"/>
    <mergeCell ref="I120:I121"/>
    <mergeCell ref="N120:N122"/>
    <mergeCell ref="O120:O122"/>
    <mergeCell ref="T114:T116"/>
    <mergeCell ref="R114:R116"/>
    <mergeCell ref="S114:S116"/>
    <mergeCell ref="P120:P122"/>
    <mergeCell ref="Q120:Q122"/>
    <mergeCell ref="R120:R122"/>
    <mergeCell ref="S120:S122"/>
    <mergeCell ref="R106:R107"/>
    <mergeCell ref="S106:S107"/>
    <mergeCell ref="T101:T104"/>
    <mergeCell ref="T108:T109"/>
    <mergeCell ref="Q108:Q109"/>
    <mergeCell ref="R108:R109"/>
    <mergeCell ref="S108:S109"/>
    <mergeCell ref="L108:L109"/>
    <mergeCell ref="T105:T107"/>
    <mergeCell ref="M101:M104"/>
    <mergeCell ref="P101:P104"/>
    <mergeCell ref="Q101:Q104"/>
    <mergeCell ref="R101:R104"/>
    <mergeCell ref="S101:S104"/>
    <mergeCell ref="K79:K80"/>
    <mergeCell ref="L75:L76"/>
    <mergeCell ref="M75:M76"/>
    <mergeCell ref="K101:K104"/>
    <mergeCell ref="Q79:Q80"/>
    <mergeCell ref="K84:K85"/>
    <mergeCell ref="L84:L85"/>
    <mergeCell ref="Q82:Q83"/>
    <mergeCell ref="N103:N104"/>
    <mergeCell ref="M84:M85"/>
    <mergeCell ref="P84:P85"/>
    <mergeCell ref="Q84:Q85"/>
    <mergeCell ref="T84:T85"/>
    <mergeCell ref="T73:T74"/>
    <mergeCell ref="T65:T66"/>
    <mergeCell ref="N89:N90"/>
    <mergeCell ref="O89:O90"/>
    <mergeCell ref="P89:P90"/>
    <mergeCell ref="Q89:Q90"/>
    <mergeCell ref="R89:R90"/>
    <mergeCell ref="S89:S90"/>
    <mergeCell ref="P61:P63"/>
    <mergeCell ref="Q61:Q63"/>
    <mergeCell ref="O61:O62"/>
    <mergeCell ref="I68:I69"/>
    <mergeCell ref="F58:F60"/>
    <mergeCell ref="G58:G60"/>
    <mergeCell ref="H58:H60"/>
    <mergeCell ref="I58:I59"/>
    <mergeCell ref="J58:J60"/>
    <mergeCell ref="K58:K60"/>
    <mergeCell ref="L58:L60"/>
    <mergeCell ref="M58:M60"/>
    <mergeCell ref="N58:N59"/>
    <mergeCell ref="O58:O59"/>
    <mergeCell ref="Q58:Q59"/>
    <mergeCell ref="G101:G104"/>
    <mergeCell ref="H101:H104"/>
    <mergeCell ref="H67:H69"/>
    <mergeCell ref="I101:I102"/>
    <mergeCell ref="J101:J104"/>
    <mergeCell ref="I103:I104"/>
    <mergeCell ref="J61:J63"/>
    <mergeCell ref="K61:K63"/>
    <mergeCell ref="G61:G63"/>
    <mergeCell ref="H61:H63"/>
    <mergeCell ref="I61:I62"/>
    <mergeCell ref="I84:I85"/>
    <mergeCell ref="J84:J85"/>
    <mergeCell ref="G75:G76"/>
    <mergeCell ref="J79:J80"/>
    <mergeCell ref="H73:H74"/>
    <mergeCell ref="Q70:Q72"/>
    <mergeCell ref="R70:R72"/>
    <mergeCell ref="S70:S72"/>
    <mergeCell ref="T75:T76"/>
    <mergeCell ref="T123:T126"/>
    <mergeCell ref="M29:M32"/>
    <mergeCell ref="P29:P32"/>
    <mergeCell ref="L61:L63"/>
    <mergeCell ref="M61:M63"/>
    <mergeCell ref="L67:L69"/>
    <mergeCell ref="L79:L80"/>
    <mergeCell ref="R61:R63"/>
    <mergeCell ref="P65:P66"/>
    <mergeCell ref="Q65:Q66"/>
    <mergeCell ref="R65:R66"/>
    <mergeCell ref="S65:S66"/>
    <mergeCell ref="T68:T69"/>
    <mergeCell ref="T58:T60"/>
    <mergeCell ref="S61:S63"/>
    <mergeCell ref="T61:T63"/>
    <mergeCell ref="R134:R135"/>
    <mergeCell ref="D133:D135"/>
    <mergeCell ref="E133:E135"/>
    <mergeCell ref="E147:E148"/>
    <mergeCell ref="H139:H143"/>
    <mergeCell ref="J139:J143"/>
    <mergeCell ref="M139:M143"/>
    <mergeCell ref="F133:F135"/>
    <mergeCell ref="T136:T138"/>
    <mergeCell ref="A136:A138"/>
    <mergeCell ref="D144:D146"/>
    <mergeCell ref="E144:E146"/>
    <mergeCell ref="F144:F148"/>
    <mergeCell ref="G144:G148"/>
    <mergeCell ref="H144:H148"/>
    <mergeCell ref="I144:I148"/>
    <mergeCell ref="J144:J148"/>
    <mergeCell ref="Q134:Q135"/>
    <mergeCell ref="B139:B143"/>
    <mergeCell ref="C139:C143"/>
    <mergeCell ref="F139:F143"/>
    <mergeCell ref="G139:G143"/>
    <mergeCell ref="J136:J138"/>
    <mergeCell ref="K136:K138"/>
    <mergeCell ref="L136:L138"/>
    <mergeCell ref="M136:M138"/>
    <mergeCell ref="K144:K148"/>
    <mergeCell ref="L144:L148"/>
    <mergeCell ref="M144:M148"/>
    <mergeCell ref="B144:B148"/>
    <mergeCell ref="C144:C148"/>
    <mergeCell ref="E139:E141"/>
    <mergeCell ref="I139:I141"/>
    <mergeCell ref="E137:E138"/>
    <mergeCell ref="T16:T17"/>
    <mergeCell ref="J110:J112"/>
    <mergeCell ref="K110:K112"/>
    <mergeCell ref="L110:L112"/>
    <mergeCell ref="M110:M112"/>
    <mergeCell ref="Q110:Q112"/>
    <mergeCell ref="T110:T112"/>
    <mergeCell ref="J16:J17"/>
    <mergeCell ref="K16:K17"/>
    <mergeCell ref="P110:P112"/>
    <mergeCell ref="R110:R112"/>
    <mergeCell ref="S110:S112"/>
    <mergeCell ref="T53:T54"/>
    <mergeCell ref="O103:O104"/>
    <mergeCell ref="J68:J69"/>
    <mergeCell ref="K68:K69"/>
    <mergeCell ref="L65:L66"/>
    <mergeCell ref="M65:M72"/>
    <mergeCell ref="J70:J72"/>
    <mergeCell ref="K70:K72"/>
    <mergeCell ref="L70:L72"/>
    <mergeCell ref="J82:J83"/>
    <mergeCell ref="T70:T72"/>
    <mergeCell ref="P70:P72"/>
    <mergeCell ref="F16:F17"/>
    <mergeCell ref="H33:H35"/>
    <mergeCell ref="F68:F69"/>
    <mergeCell ref="G68:G69"/>
    <mergeCell ref="K139:K143"/>
    <mergeCell ref="L139:L143"/>
    <mergeCell ref="P36:P37"/>
    <mergeCell ref="G27:G28"/>
    <mergeCell ref="H27:H28"/>
    <mergeCell ref="I27:I28"/>
    <mergeCell ref="G36:G37"/>
    <mergeCell ref="N114:N116"/>
    <mergeCell ref="F136:F138"/>
    <mergeCell ref="G136:G138"/>
    <mergeCell ref="H136:H138"/>
    <mergeCell ref="I136:I138"/>
    <mergeCell ref="G118:G122"/>
    <mergeCell ref="H118:H122"/>
    <mergeCell ref="J118:J122"/>
    <mergeCell ref="T139:T143"/>
    <mergeCell ref="P134:P135"/>
    <mergeCell ref="A110:A112"/>
    <mergeCell ref="M79:M80"/>
    <mergeCell ref="B53:B54"/>
    <mergeCell ref="I114:I116"/>
    <mergeCell ref="D127:D128"/>
    <mergeCell ref="G82:G83"/>
    <mergeCell ref="H82:H83"/>
    <mergeCell ref="I82:I83"/>
    <mergeCell ref="A127:A135"/>
    <mergeCell ref="B127:B129"/>
    <mergeCell ref="C127:C129"/>
    <mergeCell ref="F127:F129"/>
    <mergeCell ref="J53:J54"/>
    <mergeCell ref="K53:K54"/>
    <mergeCell ref="M53:M54"/>
    <mergeCell ref="H53:H54"/>
    <mergeCell ref="L53:L54"/>
    <mergeCell ref="B136:B138"/>
    <mergeCell ref="C136:C138"/>
    <mergeCell ref="E120:E121"/>
    <mergeCell ref="K118:K122"/>
    <mergeCell ref="A139:A148"/>
    <mergeCell ref="G19:G21"/>
    <mergeCell ref="H19:H21"/>
    <mergeCell ref="I88:I91"/>
    <mergeCell ref="G93:G98"/>
    <mergeCell ref="H93:H98"/>
    <mergeCell ref="J93:J98"/>
    <mergeCell ref="K93:K98"/>
    <mergeCell ref="I70:I72"/>
    <mergeCell ref="H70:H72"/>
    <mergeCell ref="H50:H52"/>
    <mergeCell ref="J50:J52"/>
    <mergeCell ref="K50:K52"/>
    <mergeCell ref="M33:M35"/>
    <mergeCell ref="P27:P28"/>
    <mergeCell ref="J27:J28"/>
    <mergeCell ref="K27:K28"/>
    <mergeCell ref="L27:L28"/>
    <mergeCell ref="M27:M28"/>
    <mergeCell ref="L16:L17"/>
    <mergeCell ref="J29:J32"/>
    <mergeCell ref="K29:K32"/>
    <mergeCell ref="L29:L32"/>
    <mergeCell ref="L19:L21"/>
    <mergeCell ref="M19:M21"/>
    <mergeCell ref="P19:P21"/>
    <mergeCell ref="K19:K21"/>
    <mergeCell ref="J19:J21"/>
    <mergeCell ref="J33:J35"/>
    <mergeCell ref="K33:K35"/>
    <mergeCell ref="L33:L35"/>
    <mergeCell ref="S9:S11"/>
    <mergeCell ref="S14:S15"/>
    <mergeCell ref="T14:T15"/>
    <mergeCell ref="P12:P13"/>
    <mergeCell ref="Q12:Q13"/>
    <mergeCell ref="R12:R13"/>
    <mergeCell ref="S12:S13"/>
    <mergeCell ref="Q14:Q15"/>
    <mergeCell ref="B14:B15"/>
    <mergeCell ref="C14:C15"/>
    <mergeCell ref="F14:F15"/>
    <mergeCell ref="G14:G15"/>
    <mergeCell ref="H14:H15"/>
    <mergeCell ref="J14:J15"/>
    <mergeCell ref="K14:K15"/>
    <mergeCell ref="L14:L15"/>
    <mergeCell ref="M14:M15"/>
    <mergeCell ref="P14:P15"/>
    <mergeCell ref="J12:J13"/>
    <mergeCell ref="K12:K13"/>
    <mergeCell ref="L12:L13"/>
    <mergeCell ref="M12:M13"/>
    <mergeCell ref="T5:T6"/>
    <mergeCell ref="R5:R6"/>
    <mergeCell ref="S5:S6"/>
    <mergeCell ref="N5:N6"/>
    <mergeCell ref="O5:O6"/>
    <mergeCell ref="P5:P6"/>
    <mergeCell ref="Q5:Q6"/>
    <mergeCell ref="A7:T7"/>
    <mergeCell ref="B8:B11"/>
    <mergeCell ref="C8:C11"/>
    <mergeCell ref="F8:F11"/>
    <mergeCell ref="G8:G11"/>
    <mergeCell ref="H8:H11"/>
    <mergeCell ref="I8:I9"/>
    <mergeCell ref="J8:J11"/>
    <mergeCell ref="K8:K11"/>
    <mergeCell ref="L8:L11"/>
    <mergeCell ref="M8:M11"/>
    <mergeCell ref="D8:D9"/>
    <mergeCell ref="D10:D11"/>
    <mergeCell ref="T8:T11"/>
    <mergeCell ref="N9:N11"/>
    <mergeCell ref="O9:O11"/>
    <mergeCell ref="P9:P11"/>
    <mergeCell ref="C5:C6"/>
    <mergeCell ref="D5:D6"/>
    <mergeCell ref="E5:E6"/>
    <mergeCell ref="F5:H5"/>
    <mergeCell ref="I5:I6"/>
    <mergeCell ref="Q9:Q11"/>
    <mergeCell ref="R9:R11"/>
    <mergeCell ref="J5:L5"/>
    <mergeCell ref="M5:M6"/>
    <mergeCell ref="A61:A63"/>
    <mergeCell ref="B58:B60"/>
    <mergeCell ref="C58:C60"/>
    <mergeCell ref="A33:A35"/>
    <mergeCell ref="A1:D3"/>
    <mergeCell ref="E1:R1"/>
    <mergeCell ref="R14:R15"/>
    <mergeCell ref="G16:G17"/>
    <mergeCell ref="A18:T18"/>
    <mergeCell ref="H16:H17"/>
    <mergeCell ref="S1:T1"/>
    <mergeCell ref="E2:R3"/>
    <mergeCell ref="S2:T2"/>
    <mergeCell ref="S3:T3"/>
    <mergeCell ref="I10:I11"/>
    <mergeCell ref="B12:B13"/>
    <mergeCell ref="C12:C13"/>
    <mergeCell ref="C16:C17"/>
    <mergeCell ref="F12:F13"/>
    <mergeCell ref="G12:G13"/>
    <mergeCell ref="H12:H13"/>
    <mergeCell ref="A4:T4"/>
    <mergeCell ref="A5:A6"/>
    <mergeCell ref="B5:B6"/>
    <mergeCell ref="A36:A39"/>
    <mergeCell ref="B36:B37"/>
    <mergeCell ref="C36:C37"/>
    <mergeCell ref="D36:D37"/>
    <mergeCell ref="C53:C54"/>
    <mergeCell ref="G53:G54"/>
    <mergeCell ref="A53:A60"/>
    <mergeCell ref="E36:E37"/>
    <mergeCell ref="F53:F54"/>
    <mergeCell ref="F36:F37"/>
    <mergeCell ref="G73:G74"/>
    <mergeCell ref="D79:D80"/>
    <mergeCell ref="G79:G80"/>
    <mergeCell ref="B16:B17"/>
    <mergeCell ref="B70:B72"/>
    <mergeCell ref="C70:C72"/>
    <mergeCell ref="F70:F72"/>
    <mergeCell ref="G70:G72"/>
    <mergeCell ref="B68:B69"/>
    <mergeCell ref="F61:F63"/>
    <mergeCell ref="B27:B28"/>
    <mergeCell ref="C27:C28"/>
    <mergeCell ref="E27:E28"/>
    <mergeCell ref="C61:C63"/>
    <mergeCell ref="B65:B66"/>
    <mergeCell ref="C65:C66"/>
    <mergeCell ref="D65:D66"/>
    <mergeCell ref="B33:B35"/>
    <mergeCell ref="C33:C35"/>
    <mergeCell ref="F33:F35"/>
    <mergeCell ref="C68:C69"/>
    <mergeCell ref="B75:B76"/>
    <mergeCell ref="F27:F28"/>
    <mergeCell ref="G33:G35"/>
    <mergeCell ref="A101:A104"/>
    <mergeCell ref="B101:B104"/>
    <mergeCell ref="C101:C104"/>
    <mergeCell ref="E101:E102"/>
    <mergeCell ref="F101:F104"/>
    <mergeCell ref="E70:E71"/>
    <mergeCell ref="C79:C80"/>
    <mergeCell ref="B93:B98"/>
    <mergeCell ref="C93:C98"/>
    <mergeCell ref="D93:D94"/>
    <mergeCell ref="E93:E94"/>
    <mergeCell ref="F93:F98"/>
    <mergeCell ref="D73:D74"/>
    <mergeCell ref="F73:F74"/>
    <mergeCell ref="D68:D69"/>
    <mergeCell ref="D103:D104"/>
    <mergeCell ref="E103:E104"/>
    <mergeCell ref="E90:E91"/>
    <mergeCell ref="D91:D92"/>
    <mergeCell ref="C75:C76"/>
    <mergeCell ref="F79:F80"/>
    <mergeCell ref="B79:B80"/>
    <mergeCell ref="E65:E69"/>
    <mergeCell ref="T36:T37"/>
    <mergeCell ref="B38:B39"/>
    <mergeCell ref="C38:C39"/>
    <mergeCell ref="F38:F39"/>
    <mergeCell ref="G38:G39"/>
    <mergeCell ref="H38:H39"/>
    <mergeCell ref="I38:I39"/>
    <mergeCell ref="J38:J39"/>
    <mergeCell ref="K38:K39"/>
    <mergeCell ref="L38:L39"/>
    <mergeCell ref="M38:M39"/>
    <mergeCell ref="T38:T39"/>
    <mergeCell ref="M36:M37"/>
    <mergeCell ref="H36:H37"/>
    <mergeCell ref="I36:I37"/>
    <mergeCell ref="J36:J37"/>
    <mergeCell ref="K36:K37"/>
    <mergeCell ref="L36:L37"/>
    <mergeCell ref="A29:A32"/>
    <mergeCell ref="B29:B30"/>
    <mergeCell ref="C29:C30"/>
    <mergeCell ref="D29:D30"/>
    <mergeCell ref="E29:E30"/>
    <mergeCell ref="F29:F32"/>
    <mergeCell ref="G29:G32"/>
    <mergeCell ref="H29:H32"/>
    <mergeCell ref="I29:I30"/>
    <mergeCell ref="Q29:Q30"/>
    <mergeCell ref="T29:T32"/>
    <mergeCell ref="B31:B32"/>
    <mergeCell ref="C31:C32"/>
    <mergeCell ref="E31:E32"/>
    <mergeCell ref="I31:I32"/>
    <mergeCell ref="R29:R30"/>
    <mergeCell ref="R31:R32"/>
    <mergeCell ref="S29:S30"/>
    <mergeCell ref="S31:S32"/>
    <mergeCell ref="R27:R28"/>
    <mergeCell ref="S27:S28"/>
    <mergeCell ref="T27:T28"/>
    <mergeCell ref="T19:T21"/>
    <mergeCell ref="A22:A26"/>
    <mergeCell ref="B22:B26"/>
    <mergeCell ref="C22:C26"/>
    <mergeCell ref="D22:D26"/>
    <mergeCell ref="E22:E26"/>
    <mergeCell ref="F22:F26"/>
    <mergeCell ref="G22:G26"/>
    <mergeCell ref="H22:H26"/>
    <mergeCell ref="I22:I26"/>
    <mergeCell ref="J22:J26"/>
    <mergeCell ref="K22:K26"/>
    <mergeCell ref="L22:L26"/>
    <mergeCell ref="M22:M26"/>
    <mergeCell ref="P22:P26"/>
    <mergeCell ref="T22:T26"/>
    <mergeCell ref="A19:A21"/>
    <mergeCell ref="B19:B21"/>
    <mergeCell ref="C19:C21"/>
    <mergeCell ref="E19:E21"/>
    <mergeCell ref="F19:F21"/>
    <mergeCell ref="L86:L92"/>
    <mergeCell ref="M86:M92"/>
    <mergeCell ref="T86:T92"/>
    <mergeCell ref="D87:D89"/>
    <mergeCell ref="E87:E89"/>
    <mergeCell ref="N87:N88"/>
    <mergeCell ref="O87:O88"/>
    <mergeCell ref="P87:P88"/>
    <mergeCell ref="Q87:Q88"/>
    <mergeCell ref="R87:R88"/>
    <mergeCell ref="S87:S88"/>
    <mergeCell ref="N91:N92"/>
    <mergeCell ref="O91:O92"/>
    <mergeCell ref="P91:P92"/>
    <mergeCell ref="Q91:Q92"/>
    <mergeCell ref="R91:R92"/>
    <mergeCell ref="S91:S92"/>
    <mergeCell ref="A86:A100"/>
    <mergeCell ref="B86:B92"/>
    <mergeCell ref="C86:C92"/>
    <mergeCell ref="F86:F92"/>
    <mergeCell ref="G86:G92"/>
    <mergeCell ref="H86:H92"/>
    <mergeCell ref="I86:I87"/>
    <mergeCell ref="J86:J92"/>
    <mergeCell ref="K86:K92"/>
    <mergeCell ref="I93:I94"/>
    <mergeCell ref="T93:T95"/>
    <mergeCell ref="D95:D97"/>
    <mergeCell ref="E95:E97"/>
    <mergeCell ref="I95:I96"/>
    <mergeCell ref="R96:R98"/>
    <mergeCell ref="S96:S98"/>
    <mergeCell ref="T96:T98"/>
    <mergeCell ref="B99:B100"/>
    <mergeCell ref="F99:F100"/>
    <mergeCell ref="H99:H100"/>
    <mergeCell ref="J99:J100"/>
    <mergeCell ref="K99:K100"/>
    <mergeCell ref="L99:L100"/>
    <mergeCell ref="M99:M100"/>
    <mergeCell ref="T99:T100"/>
    <mergeCell ref="Q96:Q97"/>
    <mergeCell ref="L93:L98"/>
    <mergeCell ref="M93:M97"/>
    <mergeCell ref="P93:P95"/>
    <mergeCell ref="R93:R95"/>
    <mergeCell ref="S93:S95"/>
  </mergeCells>
  <hyperlinks>
    <hyperlink ref="G6" location="'Estructura de Riesgos FP'!F3" display="Impacto" xr:uid="{00000000-0004-0000-0100-000000000000}"/>
    <hyperlink ref="F6" location="'Estructura de Riesgos FP'!E3" display="Probabilidad" xr:uid="{00000000-0004-0000-0100-000001000000}"/>
    <hyperlink ref="K6" location="'Estructura de Riesgos FP'!F3" display="Impacto" xr:uid="{00000000-0004-0000-0100-000002000000}"/>
    <hyperlink ref="J6" location="'Estructura de Riesgos FP'!E3" display="Probabilidad" xr:uid="{00000000-0004-0000-0100-000003000000}"/>
  </hyperlinks>
  <pageMargins left="0.7" right="0.7" top="0.75" bottom="0.75" header="0.3" footer="0.3"/>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4"/>
  <sheetViews>
    <sheetView topLeftCell="E1" zoomScale="120" zoomScaleNormal="120" workbookViewId="0">
      <pane ySplit="6" topLeftCell="A7" activePane="bottomLeft" state="frozen"/>
      <selection pane="bottomLeft" activeCell="M7" sqref="M7"/>
    </sheetView>
  </sheetViews>
  <sheetFormatPr baseColWidth="10" defaultColWidth="13.42578125" defaultRowHeight="67.5" customHeight="1" x14ac:dyDescent="0.25"/>
  <cols>
    <col min="1" max="1" width="12.5703125" customWidth="1"/>
    <col min="2" max="2" width="16" style="66" customWidth="1"/>
    <col min="3" max="3" width="17.7109375" style="66" customWidth="1"/>
    <col min="4" max="4" width="15.85546875" style="66" customWidth="1"/>
    <col min="5" max="5" width="5" style="67" customWidth="1"/>
    <col min="6" max="6" width="4.7109375" style="67" customWidth="1"/>
    <col min="7" max="7" width="11.42578125" style="67" customWidth="1"/>
    <col min="8" max="8" width="11.28515625" style="68" customWidth="1"/>
    <col min="9" max="9" width="5.5703125" style="67" customWidth="1"/>
    <col min="10" max="10" width="5.85546875" style="67" customWidth="1"/>
    <col min="11" max="12" width="11.42578125" style="67" customWidth="1"/>
    <col min="13" max="13" width="28.7109375" style="68" customWidth="1"/>
    <col min="14" max="14" width="12" style="68" customWidth="1"/>
    <col min="15" max="15" width="11.5703125" style="66" customWidth="1"/>
    <col min="16" max="16" width="13.5703125" style="66" customWidth="1"/>
    <col min="17" max="17" width="13.42578125" style="66"/>
    <col min="18" max="18" width="23.42578125" style="68" customWidth="1"/>
  </cols>
  <sheetData>
    <row r="1" spans="1:23" ht="20.25" customHeight="1" thickBot="1" x14ac:dyDescent="0.35">
      <c r="A1" s="501"/>
      <c r="B1" s="501"/>
      <c r="C1" s="501"/>
      <c r="D1" s="501"/>
      <c r="E1" s="505" t="s">
        <v>200</v>
      </c>
      <c r="F1" s="506"/>
      <c r="G1" s="506"/>
      <c r="H1" s="506"/>
      <c r="I1" s="506"/>
      <c r="J1" s="506"/>
      <c r="K1" s="506"/>
      <c r="L1" s="506"/>
      <c r="M1" s="506"/>
      <c r="N1" s="506"/>
      <c r="O1" s="506"/>
      <c r="P1" s="507"/>
      <c r="Q1" s="503" t="s">
        <v>205</v>
      </c>
      <c r="R1" s="504"/>
      <c r="S1" s="63"/>
      <c r="T1" s="63"/>
      <c r="U1" s="63"/>
      <c r="V1" s="63"/>
      <c r="W1" s="64"/>
    </row>
    <row r="2" spans="1:23" ht="22.5" hidden="1" customHeight="1" thickBot="1" x14ac:dyDescent="0.3">
      <c r="A2" s="502"/>
      <c r="B2" s="502"/>
      <c r="C2" s="502"/>
      <c r="D2" s="502"/>
      <c r="E2" s="488" t="s">
        <v>58</v>
      </c>
      <c r="F2" s="489"/>
      <c r="G2" s="489"/>
      <c r="H2" s="489"/>
      <c r="I2" s="489"/>
      <c r="J2" s="489"/>
      <c r="K2" s="489"/>
      <c r="L2" s="489"/>
      <c r="M2" s="489"/>
      <c r="N2" s="489"/>
      <c r="O2" s="489"/>
      <c r="P2" s="490"/>
      <c r="Q2" s="494" t="s">
        <v>204</v>
      </c>
      <c r="R2" s="495"/>
      <c r="S2" s="69"/>
      <c r="T2" s="69"/>
      <c r="U2" s="69"/>
      <c r="V2" s="69"/>
      <c r="W2" s="69"/>
    </row>
    <row r="3" spans="1:23" ht="21.75" customHeight="1" thickBot="1" x14ac:dyDescent="0.3">
      <c r="A3" s="502"/>
      <c r="B3" s="502"/>
      <c r="C3" s="502"/>
      <c r="D3" s="502"/>
      <c r="E3" s="491"/>
      <c r="F3" s="492"/>
      <c r="G3" s="492"/>
      <c r="H3" s="492"/>
      <c r="I3" s="492"/>
      <c r="J3" s="492"/>
      <c r="K3" s="492"/>
      <c r="L3" s="492"/>
      <c r="M3" s="492"/>
      <c r="N3" s="492"/>
      <c r="O3" s="492"/>
      <c r="P3" s="493"/>
      <c r="Q3" s="488" t="s">
        <v>203</v>
      </c>
      <c r="R3" s="490"/>
      <c r="S3" s="69"/>
      <c r="T3" s="69"/>
      <c r="U3" s="69"/>
      <c r="V3" s="69"/>
      <c r="W3" s="69"/>
    </row>
    <row r="4" spans="1:23" ht="21" customHeight="1" x14ac:dyDescent="0.25">
      <c r="A4" s="498" t="s">
        <v>717</v>
      </c>
      <c r="B4" s="499"/>
      <c r="C4" s="499"/>
      <c r="D4" s="499"/>
      <c r="E4" s="499"/>
      <c r="F4" s="499"/>
      <c r="G4" s="499"/>
      <c r="H4" s="499"/>
      <c r="I4" s="499"/>
      <c r="J4" s="499"/>
      <c r="K4" s="499"/>
      <c r="L4" s="499"/>
      <c r="M4" s="499"/>
      <c r="N4" s="499"/>
      <c r="O4" s="499"/>
      <c r="P4" s="499"/>
      <c r="Q4" s="499"/>
      <c r="R4" s="500"/>
      <c r="S4" s="69"/>
      <c r="T4" s="69"/>
      <c r="U4" s="69"/>
      <c r="V4" s="69"/>
      <c r="W4" s="69"/>
    </row>
    <row r="5" spans="1:23" ht="29.25" customHeight="1" x14ac:dyDescent="0.25">
      <c r="A5" s="481" t="s">
        <v>178</v>
      </c>
      <c r="B5" s="481" t="s">
        <v>179</v>
      </c>
      <c r="C5" s="483" t="s">
        <v>180</v>
      </c>
      <c r="D5" s="485" t="s">
        <v>181</v>
      </c>
      <c r="E5" s="487" t="s">
        <v>182</v>
      </c>
      <c r="F5" s="487"/>
      <c r="G5" s="487"/>
      <c r="H5" s="496" t="s">
        <v>183</v>
      </c>
      <c r="I5" s="487" t="s">
        <v>184</v>
      </c>
      <c r="J5" s="487"/>
      <c r="K5" s="487"/>
      <c r="L5" s="496" t="s">
        <v>185</v>
      </c>
      <c r="M5" s="496" t="s">
        <v>186</v>
      </c>
      <c r="N5" s="496" t="s">
        <v>187</v>
      </c>
      <c r="O5" s="496" t="s">
        <v>188</v>
      </c>
      <c r="P5" s="496" t="s">
        <v>189</v>
      </c>
      <c r="Q5" s="496" t="s">
        <v>190</v>
      </c>
      <c r="R5" s="496" t="s">
        <v>191</v>
      </c>
    </row>
    <row r="6" spans="1:23" ht="25.5" customHeight="1" x14ac:dyDescent="0.25">
      <c r="A6" s="482"/>
      <c r="B6" s="482"/>
      <c r="C6" s="484"/>
      <c r="D6" s="486"/>
      <c r="E6" s="240" t="s">
        <v>52</v>
      </c>
      <c r="F6" s="240" t="s">
        <v>55</v>
      </c>
      <c r="G6" s="240" t="s">
        <v>192</v>
      </c>
      <c r="H6" s="497"/>
      <c r="I6" s="240" t="s">
        <v>52</v>
      </c>
      <c r="J6" s="240" t="s">
        <v>55</v>
      </c>
      <c r="K6" s="240" t="s">
        <v>192</v>
      </c>
      <c r="L6" s="497"/>
      <c r="M6" s="497"/>
      <c r="N6" s="497"/>
      <c r="O6" s="497"/>
      <c r="P6" s="497"/>
      <c r="Q6" s="497"/>
      <c r="R6" s="497"/>
    </row>
    <row r="7" spans="1:23" ht="63" customHeight="1" x14ac:dyDescent="0.25">
      <c r="A7" s="419" t="s">
        <v>478</v>
      </c>
      <c r="B7" s="419" t="s">
        <v>202</v>
      </c>
      <c r="C7" s="245" t="s">
        <v>235</v>
      </c>
      <c r="D7" s="246" t="s">
        <v>234</v>
      </c>
      <c r="E7" s="419">
        <v>3</v>
      </c>
      <c r="F7" s="419">
        <v>5</v>
      </c>
      <c r="G7" s="448" t="s">
        <v>239</v>
      </c>
      <c r="H7" s="245" t="s">
        <v>236</v>
      </c>
      <c r="I7" s="419">
        <v>1</v>
      </c>
      <c r="J7" s="419">
        <v>3</v>
      </c>
      <c r="K7" s="442" t="s">
        <v>39</v>
      </c>
      <c r="L7" s="419" t="s">
        <v>240</v>
      </c>
      <c r="M7" s="245" t="s">
        <v>241</v>
      </c>
      <c r="N7" s="246" t="s">
        <v>244</v>
      </c>
      <c r="O7" s="464" t="s">
        <v>268</v>
      </c>
      <c r="P7" s="247">
        <v>44562</v>
      </c>
      <c r="Q7" s="248">
        <v>44921</v>
      </c>
      <c r="R7" s="464" t="s">
        <v>713</v>
      </c>
    </row>
    <row r="8" spans="1:23" ht="80.25" customHeight="1" x14ac:dyDescent="0.25">
      <c r="A8" s="419"/>
      <c r="B8" s="419"/>
      <c r="C8" s="245" t="s">
        <v>199</v>
      </c>
      <c r="D8" s="246" t="s">
        <v>232</v>
      </c>
      <c r="E8" s="419"/>
      <c r="F8" s="419"/>
      <c r="G8" s="448"/>
      <c r="H8" s="245" t="s">
        <v>237</v>
      </c>
      <c r="I8" s="419"/>
      <c r="J8" s="419"/>
      <c r="K8" s="442"/>
      <c r="L8" s="419"/>
      <c r="M8" s="245" t="s">
        <v>242</v>
      </c>
      <c r="N8" s="246" t="s">
        <v>245</v>
      </c>
      <c r="O8" s="464"/>
      <c r="P8" s="247">
        <v>44562</v>
      </c>
      <c r="Q8" s="248">
        <v>44926</v>
      </c>
      <c r="R8" s="464"/>
    </row>
    <row r="9" spans="1:23" ht="137.25" customHeight="1" x14ac:dyDescent="0.25">
      <c r="A9" s="419"/>
      <c r="B9" s="419"/>
      <c r="C9" s="245" t="s">
        <v>231</v>
      </c>
      <c r="D9" s="246" t="s">
        <v>359</v>
      </c>
      <c r="E9" s="419"/>
      <c r="F9" s="419"/>
      <c r="G9" s="448"/>
      <c r="H9" s="245" t="s">
        <v>238</v>
      </c>
      <c r="I9" s="419"/>
      <c r="J9" s="419"/>
      <c r="K9" s="442"/>
      <c r="L9" s="419"/>
      <c r="M9" s="245" t="s">
        <v>243</v>
      </c>
      <c r="N9" s="246" t="s">
        <v>245</v>
      </c>
      <c r="O9" s="464"/>
      <c r="P9" s="247">
        <v>44562</v>
      </c>
      <c r="Q9" s="248">
        <v>44926</v>
      </c>
      <c r="R9" s="464"/>
    </row>
    <row r="10" spans="1:23" ht="97.5" customHeight="1" x14ac:dyDescent="0.25">
      <c r="A10" s="419" t="s">
        <v>100</v>
      </c>
      <c r="B10" s="419" t="s">
        <v>270</v>
      </c>
      <c r="C10" s="249" t="s">
        <v>316</v>
      </c>
      <c r="D10" s="249" t="s">
        <v>318</v>
      </c>
      <c r="E10" s="419">
        <v>3</v>
      </c>
      <c r="F10" s="419">
        <v>4</v>
      </c>
      <c r="G10" s="441" t="s">
        <v>193</v>
      </c>
      <c r="H10" s="419" t="s">
        <v>314</v>
      </c>
      <c r="I10" s="419">
        <v>3</v>
      </c>
      <c r="J10" s="419">
        <v>3</v>
      </c>
      <c r="K10" s="442" t="s">
        <v>39</v>
      </c>
      <c r="L10" s="419" t="s">
        <v>404</v>
      </c>
      <c r="M10" s="245" t="s">
        <v>322</v>
      </c>
      <c r="N10" s="246" t="s">
        <v>312</v>
      </c>
      <c r="O10" s="246" t="s">
        <v>268</v>
      </c>
      <c r="P10" s="247">
        <v>44621</v>
      </c>
      <c r="Q10" s="248">
        <v>44650</v>
      </c>
      <c r="R10" s="419" t="s">
        <v>289</v>
      </c>
    </row>
    <row r="11" spans="1:23" ht="110.25" customHeight="1" x14ac:dyDescent="0.25">
      <c r="A11" s="419"/>
      <c r="B11" s="419"/>
      <c r="C11" s="419" t="s">
        <v>231</v>
      </c>
      <c r="D11" s="419" t="s">
        <v>317</v>
      </c>
      <c r="E11" s="419"/>
      <c r="F11" s="419"/>
      <c r="G11" s="441"/>
      <c r="H11" s="419"/>
      <c r="I11" s="419"/>
      <c r="J11" s="419"/>
      <c r="K11" s="442"/>
      <c r="L11" s="419"/>
      <c r="M11" s="245" t="s">
        <v>323</v>
      </c>
      <c r="N11" s="246" t="s">
        <v>312</v>
      </c>
      <c r="O11" s="246" t="s">
        <v>268</v>
      </c>
      <c r="P11" s="247">
        <v>44652</v>
      </c>
      <c r="Q11" s="248">
        <v>44681</v>
      </c>
      <c r="R11" s="419"/>
    </row>
    <row r="12" spans="1:23" ht="67.5" customHeight="1" x14ac:dyDescent="0.25">
      <c r="A12" s="419"/>
      <c r="B12" s="419"/>
      <c r="C12" s="419"/>
      <c r="D12" s="419"/>
      <c r="E12" s="419"/>
      <c r="F12" s="419"/>
      <c r="G12" s="441"/>
      <c r="H12" s="419"/>
      <c r="I12" s="419"/>
      <c r="J12" s="419"/>
      <c r="K12" s="442"/>
      <c r="L12" s="419"/>
      <c r="M12" s="245" t="s">
        <v>319</v>
      </c>
      <c r="N12" s="246" t="s">
        <v>320</v>
      </c>
      <c r="O12" s="246" t="s">
        <v>268</v>
      </c>
      <c r="P12" s="247">
        <v>44317</v>
      </c>
      <c r="Q12" s="248">
        <v>44772</v>
      </c>
      <c r="R12" s="419"/>
    </row>
    <row r="13" spans="1:23" ht="67.5" customHeight="1" x14ac:dyDescent="0.25">
      <c r="A13" s="419"/>
      <c r="B13" s="419"/>
      <c r="C13" s="419"/>
      <c r="D13" s="419"/>
      <c r="E13" s="419"/>
      <c r="F13" s="419"/>
      <c r="G13" s="441"/>
      <c r="H13" s="419"/>
      <c r="I13" s="419"/>
      <c r="J13" s="419"/>
      <c r="K13" s="442"/>
      <c r="L13" s="419"/>
      <c r="M13" s="245" t="s">
        <v>324</v>
      </c>
      <c r="N13" s="246" t="s">
        <v>321</v>
      </c>
      <c r="O13" s="246" t="s">
        <v>268</v>
      </c>
      <c r="P13" s="247">
        <v>44713</v>
      </c>
      <c r="Q13" s="248">
        <v>44926</v>
      </c>
      <c r="R13" s="419"/>
    </row>
    <row r="14" spans="1:23" ht="128.25" customHeight="1" x14ac:dyDescent="0.25">
      <c r="A14" s="419"/>
      <c r="B14" s="419"/>
      <c r="C14" s="246" t="s">
        <v>315</v>
      </c>
      <c r="D14" s="246" t="s">
        <v>201</v>
      </c>
      <c r="E14" s="419"/>
      <c r="F14" s="419"/>
      <c r="G14" s="441"/>
      <c r="H14" s="419"/>
      <c r="I14" s="419"/>
      <c r="J14" s="419"/>
      <c r="K14" s="442"/>
      <c r="L14" s="419"/>
      <c r="M14" s="245" t="s">
        <v>313</v>
      </c>
      <c r="N14" s="246" t="s">
        <v>312</v>
      </c>
      <c r="O14" s="246" t="s">
        <v>268</v>
      </c>
      <c r="P14" s="247">
        <v>44562</v>
      </c>
      <c r="Q14" s="247">
        <v>44925</v>
      </c>
      <c r="R14" s="419"/>
    </row>
    <row r="15" spans="1:23" ht="161.25" customHeight="1" x14ac:dyDescent="0.25">
      <c r="A15" s="419" t="s">
        <v>291</v>
      </c>
      <c r="B15" s="419" t="s">
        <v>292</v>
      </c>
      <c r="C15" s="246" t="s">
        <v>293</v>
      </c>
      <c r="D15" s="419" t="s">
        <v>294</v>
      </c>
      <c r="E15" s="419">
        <v>5</v>
      </c>
      <c r="F15" s="480">
        <v>5</v>
      </c>
      <c r="G15" s="448" t="s">
        <v>295</v>
      </c>
      <c r="H15" s="245" t="s">
        <v>296</v>
      </c>
      <c r="I15" s="419">
        <v>3</v>
      </c>
      <c r="J15" s="419">
        <v>3</v>
      </c>
      <c r="K15" s="441" t="s">
        <v>193</v>
      </c>
      <c r="L15" s="419" t="s">
        <v>194</v>
      </c>
      <c r="M15" s="245" t="s">
        <v>405</v>
      </c>
      <c r="N15" s="246" t="s">
        <v>297</v>
      </c>
      <c r="O15" s="250" t="s">
        <v>268</v>
      </c>
      <c r="P15" s="247">
        <v>44287</v>
      </c>
      <c r="Q15" s="248">
        <v>44681</v>
      </c>
      <c r="R15" s="464" t="s">
        <v>714</v>
      </c>
    </row>
    <row r="16" spans="1:23" ht="157.5" customHeight="1" x14ac:dyDescent="0.25">
      <c r="A16" s="419"/>
      <c r="B16" s="419"/>
      <c r="C16" s="246" t="s">
        <v>307</v>
      </c>
      <c r="D16" s="419"/>
      <c r="E16" s="419"/>
      <c r="F16" s="480"/>
      <c r="G16" s="448"/>
      <c r="H16" s="245" t="s">
        <v>298</v>
      </c>
      <c r="I16" s="419"/>
      <c r="J16" s="419"/>
      <c r="K16" s="441"/>
      <c r="L16" s="419"/>
      <c r="M16" s="245" t="s">
        <v>299</v>
      </c>
      <c r="N16" s="246" t="s">
        <v>300</v>
      </c>
      <c r="O16" s="250" t="s">
        <v>268</v>
      </c>
      <c r="P16" s="247">
        <v>44682</v>
      </c>
      <c r="Q16" s="248">
        <v>44711</v>
      </c>
      <c r="R16" s="464"/>
    </row>
    <row r="17" spans="1:18" ht="156" customHeight="1" x14ac:dyDescent="0.25">
      <c r="A17" s="419"/>
      <c r="B17" s="419"/>
      <c r="C17" s="246" t="s">
        <v>301</v>
      </c>
      <c r="D17" s="419"/>
      <c r="E17" s="419"/>
      <c r="F17" s="480"/>
      <c r="G17" s="448"/>
      <c r="H17" s="419" t="s">
        <v>302</v>
      </c>
      <c r="I17" s="419"/>
      <c r="J17" s="419"/>
      <c r="K17" s="441"/>
      <c r="L17" s="419"/>
      <c r="M17" s="245" t="s">
        <v>398</v>
      </c>
      <c r="N17" s="246" t="s">
        <v>303</v>
      </c>
      <c r="O17" s="250" t="s">
        <v>268</v>
      </c>
      <c r="P17" s="247">
        <v>44713</v>
      </c>
      <c r="Q17" s="248">
        <v>44560</v>
      </c>
      <c r="R17" s="464"/>
    </row>
    <row r="18" spans="1:18" s="132" customFormat="1" ht="258" customHeight="1" x14ac:dyDescent="0.25">
      <c r="A18" s="419"/>
      <c r="B18" s="419"/>
      <c r="C18" s="246" t="s">
        <v>304</v>
      </c>
      <c r="D18" s="246" t="s">
        <v>305</v>
      </c>
      <c r="E18" s="419"/>
      <c r="F18" s="480"/>
      <c r="G18" s="448"/>
      <c r="H18" s="419"/>
      <c r="I18" s="419"/>
      <c r="J18" s="419"/>
      <c r="K18" s="441"/>
      <c r="L18" s="419"/>
      <c r="M18" s="245" t="s">
        <v>306</v>
      </c>
      <c r="N18" s="246" t="s">
        <v>297</v>
      </c>
      <c r="O18" s="250" t="s">
        <v>268</v>
      </c>
      <c r="P18" s="247">
        <v>44287</v>
      </c>
      <c r="Q18" s="248">
        <v>44711</v>
      </c>
      <c r="R18" s="464"/>
    </row>
    <row r="19" spans="1:18" ht="122.25" customHeight="1" x14ac:dyDescent="0.25">
      <c r="A19" s="419" t="s">
        <v>272</v>
      </c>
      <c r="B19" s="419" t="s">
        <v>273</v>
      </c>
      <c r="C19" s="246" t="s">
        <v>308</v>
      </c>
      <c r="D19" s="246" t="s">
        <v>260</v>
      </c>
      <c r="E19" s="419">
        <v>3</v>
      </c>
      <c r="F19" s="419">
        <v>5</v>
      </c>
      <c r="G19" s="448" t="s">
        <v>196</v>
      </c>
      <c r="H19" s="245" t="s">
        <v>344</v>
      </c>
      <c r="I19" s="419">
        <v>2</v>
      </c>
      <c r="J19" s="419">
        <v>4</v>
      </c>
      <c r="K19" s="441" t="s">
        <v>193</v>
      </c>
      <c r="L19" s="419" t="s">
        <v>331</v>
      </c>
      <c r="M19" s="245" t="s">
        <v>399</v>
      </c>
      <c r="N19" s="246" t="s">
        <v>402</v>
      </c>
      <c r="O19" s="250" t="s">
        <v>195</v>
      </c>
      <c r="P19" s="247">
        <v>44317</v>
      </c>
      <c r="Q19" s="247">
        <v>44346</v>
      </c>
      <c r="R19" s="464" t="s">
        <v>715</v>
      </c>
    </row>
    <row r="20" spans="1:18" ht="132" customHeight="1" x14ac:dyDescent="0.25">
      <c r="A20" s="419"/>
      <c r="B20" s="419"/>
      <c r="C20" s="246" t="s">
        <v>309</v>
      </c>
      <c r="D20" s="246" t="s">
        <v>311</v>
      </c>
      <c r="E20" s="419"/>
      <c r="F20" s="419"/>
      <c r="G20" s="448"/>
      <c r="H20" s="419" t="s">
        <v>345</v>
      </c>
      <c r="I20" s="419"/>
      <c r="J20" s="419"/>
      <c r="K20" s="441"/>
      <c r="L20" s="419"/>
      <c r="M20" s="245" t="s">
        <v>400</v>
      </c>
      <c r="N20" s="246" t="s">
        <v>402</v>
      </c>
      <c r="O20" s="250" t="s">
        <v>246</v>
      </c>
      <c r="P20" s="247">
        <v>44228</v>
      </c>
      <c r="Q20" s="247">
        <v>44316</v>
      </c>
      <c r="R20" s="464"/>
    </row>
    <row r="21" spans="1:18" ht="63" customHeight="1" x14ac:dyDescent="0.25">
      <c r="A21" s="419"/>
      <c r="B21" s="419"/>
      <c r="C21" s="246" t="s">
        <v>310</v>
      </c>
      <c r="D21" s="246" t="s">
        <v>279</v>
      </c>
      <c r="E21" s="419"/>
      <c r="F21" s="419"/>
      <c r="G21" s="448"/>
      <c r="H21" s="419"/>
      <c r="I21" s="419"/>
      <c r="J21" s="419"/>
      <c r="K21" s="441"/>
      <c r="L21" s="419"/>
      <c r="M21" s="245" t="s">
        <v>401</v>
      </c>
      <c r="N21" s="246" t="s">
        <v>402</v>
      </c>
      <c r="O21" s="250" t="s">
        <v>246</v>
      </c>
      <c r="P21" s="247">
        <v>44348</v>
      </c>
      <c r="Q21" s="247">
        <v>44926</v>
      </c>
      <c r="R21" s="464"/>
    </row>
    <row r="22" spans="1:18" ht="164.25" customHeight="1" x14ac:dyDescent="0.25">
      <c r="A22" s="419" t="s">
        <v>475</v>
      </c>
      <c r="B22" s="419" t="s">
        <v>262</v>
      </c>
      <c r="C22" s="246" t="s">
        <v>407</v>
      </c>
      <c r="D22" s="246" t="s">
        <v>197</v>
      </c>
      <c r="E22" s="419">
        <v>4</v>
      </c>
      <c r="F22" s="419">
        <v>4</v>
      </c>
      <c r="G22" s="448" t="s">
        <v>196</v>
      </c>
      <c r="H22" s="245" t="s">
        <v>259</v>
      </c>
      <c r="I22" s="419">
        <v>4</v>
      </c>
      <c r="J22" s="419">
        <v>2</v>
      </c>
      <c r="K22" s="442" t="s">
        <v>258</v>
      </c>
      <c r="L22" s="419" t="s">
        <v>331</v>
      </c>
      <c r="M22" s="245" t="s">
        <v>257</v>
      </c>
      <c r="N22" s="246" t="s">
        <v>252</v>
      </c>
      <c r="O22" s="250" t="s">
        <v>251</v>
      </c>
      <c r="P22" s="247">
        <v>44652</v>
      </c>
      <c r="Q22" s="247">
        <v>44895</v>
      </c>
      <c r="R22" s="464" t="s">
        <v>715</v>
      </c>
    </row>
    <row r="23" spans="1:18" ht="147.75" customHeight="1" x14ac:dyDescent="0.25">
      <c r="A23" s="419"/>
      <c r="B23" s="419"/>
      <c r="C23" s="246" t="s">
        <v>406</v>
      </c>
      <c r="D23" s="246" t="s">
        <v>311</v>
      </c>
      <c r="E23" s="419"/>
      <c r="F23" s="419"/>
      <c r="G23" s="448"/>
      <c r="H23" s="245" t="s">
        <v>254</v>
      </c>
      <c r="I23" s="419"/>
      <c r="J23" s="419"/>
      <c r="K23" s="442"/>
      <c r="L23" s="419"/>
      <c r="M23" s="245" t="s">
        <v>253</v>
      </c>
      <c r="N23" s="246" t="s">
        <v>252</v>
      </c>
      <c r="O23" s="250" t="s">
        <v>251</v>
      </c>
      <c r="P23" s="247">
        <v>44228</v>
      </c>
      <c r="Q23" s="247">
        <v>44926</v>
      </c>
      <c r="R23" s="464"/>
    </row>
    <row r="24" spans="1:18" ht="119.25" customHeight="1" x14ac:dyDescent="0.25">
      <c r="A24" s="419"/>
      <c r="B24" s="419"/>
      <c r="C24" s="246" t="s">
        <v>387</v>
      </c>
      <c r="D24" s="246" t="s">
        <v>279</v>
      </c>
      <c r="E24" s="419"/>
      <c r="F24" s="419"/>
      <c r="G24" s="448"/>
      <c r="H24" s="245" t="s">
        <v>248</v>
      </c>
      <c r="I24" s="419"/>
      <c r="J24" s="419"/>
      <c r="K24" s="442"/>
      <c r="L24" s="419"/>
      <c r="M24" s="245" t="s">
        <v>408</v>
      </c>
      <c r="N24" s="246" t="s">
        <v>247</v>
      </c>
      <c r="O24" s="250" t="s">
        <v>268</v>
      </c>
      <c r="P24" s="247">
        <v>44228</v>
      </c>
      <c r="Q24" s="247">
        <v>44926</v>
      </c>
      <c r="R24" s="464"/>
    </row>
    <row r="25" spans="1:18" ht="89.25" customHeight="1" x14ac:dyDescent="0.25">
      <c r="A25" s="419" t="s">
        <v>475</v>
      </c>
      <c r="B25" s="419" t="s">
        <v>265</v>
      </c>
      <c r="C25" s="250" t="s">
        <v>266</v>
      </c>
      <c r="D25" s="250" t="s">
        <v>197</v>
      </c>
      <c r="E25" s="419">
        <v>3</v>
      </c>
      <c r="F25" s="419">
        <v>5</v>
      </c>
      <c r="G25" s="448" t="s">
        <v>196</v>
      </c>
      <c r="H25" s="419" t="s">
        <v>413</v>
      </c>
      <c r="I25" s="419">
        <v>3</v>
      </c>
      <c r="J25" s="419">
        <v>5</v>
      </c>
      <c r="K25" s="448" t="s">
        <v>196</v>
      </c>
      <c r="L25" s="419" t="s">
        <v>331</v>
      </c>
      <c r="M25" s="249" t="s">
        <v>409</v>
      </c>
      <c r="N25" s="249" t="s">
        <v>267</v>
      </c>
      <c r="O25" s="249" t="s">
        <v>268</v>
      </c>
      <c r="P25" s="251">
        <v>44228</v>
      </c>
      <c r="Q25" s="251">
        <v>44681</v>
      </c>
      <c r="R25" s="419" t="s">
        <v>716</v>
      </c>
    </row>
    <row r="26" spans="1:18" ht="67.5" customHeight="1" x14ac:dyDescent="0.25">
      <c r="A26" s="419"/>
      <c r="B26" s="419"/>
      <c r="C26" s="250" t="s">
        <v>357</v>
      </c>
      <c r="D26" s="250" t="s">
        <v>279</v>
      </c>
      <c r="E26" s="419"/>
      <c r="F26" s="419"/>
      <c r="G26" s="448"/>
      <c r="H26" s="419"/>
      <c r="I26" s="419"/>
      <c r="J26" s="419"/>
      <c r="K26" s="448"/>
      <c r="L26" s="419"/>
      <c r="M26" s="250" t="s">
        <v>360</v>
      </c>
      <c r="N26" s="249" t="s">
        <v>267</v>
      </c>
      <c r="O26" s="249" t="s">
        <v>268</v>
      </c>
      <c r="P26" s="247">
        <v>44317</v>
      </c>
      <c r="Q26" s="247">
        <v>44711</v>
      </c>
      <c r="R26" s="419"/>
    </row>
    <row r="27" spans="1:18" ht="85.5" customHeight="1" x14ac:dyDescent="0.25">
      <c r="A27" s="419"/>
      <c r="B27" s="419"/>
      <c r="C27" s="250" t="s">
        <v>358</v>
      </c>
      <c r="D27" s="250" t="s">
        <v>359</v>
      </c>
      <c r="E27" s="419"/>
      <c r="F27" s="419"/>
      <c r="G27" s="448"/>
      <c r="H27" s="419"/>
      <c r="I27" s="419"/>
      <c r="J27" s="419"/>
      <c r="K27" s="448"/>
      <c r="L27" s="419"/>
      <c r="M27" s="250" t="s">
        <v>361</v>
      </c>
      <c r="N27" s="249" t="s">
        <v>267</v>
      </c>
      <c r="O27" s="249" t="s">
        <v>268</v>
      </c>
      <c r="P27" s="247">
        <v>44348</v>
      </c>
      <c r="Q27" s="247">
        <v>44926</v>
      </c>
      <c r="R27" s="419"/>
    </row>
    <row r="28" spans="1:18" ht="135.75" customHeight="1" x14ac:dyDescent="0.25">
      <c r="A28" s="419" t="s">
        <v>475</v>
      </c>
      <c r="B28" s="419" t="s">
        <v>329</v>
      </c>
      <c r="C28" s="246" t="s">
        <v>330</v>
      </c>
      <c r="D28" s="246" t="s">
        <v>260</v>
      </c>
      <c r="E28" s="419">
        <v>3</v>
      </c>
      <c r="F28" s="419">
        <v>4</v>
      </c>
      <c r="G28" s="441" t="s">
        <v>193</v>
      </c>
      <c r="H28" s="250" t="s">
        <v>415</v>
      </c>
      <c r="I28" s="419">
        <v>3</v>
      </c>
      <c r="J28" s="419">
        <v>3</v>
      </c>
      <c r="K28" s="441" t="s">
        <v>193</v>
      </c>
      <c r="L28" s="419" t="s">
        <v>331</v>
      </c>
      <c r="M28" s="245" t="s">
        <v>379</v>
      </c>
      <c r="N28" s="246" t="s">
        <v>332</v>
      </c>
      <c r="O28" s="250" t="s">
        <v>268</v>
      </c>
      <c r="P28" s="247">
        <v>44594</v>
      </c>
      <c r="Q28" s="248">
        <v>44773</v>
      </c>
      <c r="R28" s="419" t="s">
        <v>289</v>
      </c>
    </row>
    <row r="29" spans="1:18" ht="84" x14ac:dyDescent="0.25">
      <c r="A29" s="419"/>
      <c r="B29" s="419"/>
      <c r="C29" s="246" t="s">
        <v>333</v>
      </c>
      <c r="D29" s="246" t="s">
        <v>255</v>
      </c>
      <c r="E29" s="419"/>
      <c r="F29" s="419"/>
      <c r="G29" s="441"/>
      <c r="H29" s="419" t="s">
        <v>419</v>
      </c>
      <c r="I29" s="419"/>
      <c r="J29" s="419"/>
      <c r="K29" s="441"/>
      <c r="L29" s="419"/>
      <c r="M29" s="245" t="s">
        <v>380</v>
      </c>
      <c r="N29" s="246" t="s">
        <v>332</v>
      </c>
      <c r="O29" s="250" t="s">
        <v>195</v>
      </c>
      <c r="P29" s="247">
        <v>44594</v>
      </c>
      <c r="Q29" s="248">
        <v>44926</v>
      </c>
      <c r="R29" s="419"/>
    </row>
    <row r="30" spans="1:18" ht="83.25" customHeight="1" x14ac:dyDescent="0.25">
      <c r="A30" s="419"/>
      <c r="B30" s="419"/>
      <c r="C30" s="246" t="s">
        <v>250</v>
      </c>
      <c r="D30" s="246" t="s">
        <v>249</v>
      </c>
      <c r="E30" s="419"/>
      <c r="F30" s="419"/>
      <c r="G30" s="441"/>
      <c r="H30" s="419"/>
      <c r="I30" s="419"/>
      <c r="J30" s="419"/>
      <c r="K30" s="441"/>
      <c r="L30" s="419"/>
      <c r="M30" s="245" t="s">
        <v>381</v>
      </c>
      <c r="N30" s="246" t="s">
        <v>332</v>
      </c>
      <c r="O30" s="250" t="s">
        <v>195</v>
      </c>
      <c r="P30" s="247">
        <v>44594</v>
      </c>
      <c r="Q30" s="248">
        <v>44926</v>
      </c>
      <c r="R30" s="419"/>
    </row>
    <row r="31" spans="1:18" ht="36" x14ac:dyDescent="0.25">
      <c r="A31" s="419"/>
      <c r="B31" s="419" t="s">
        <v>334</v>
      </c>
      <c r="C31" s="246" t="s">
        <v>335</v>
      </c>
      <c r="D31" s="246" t="s">
        <v>336</v>
      </c>
      <c r="E31" s="419">
        <v>3</v>
      </c>
      <c r="F31" s="419">
        <v>4</v>
      </c>
      <c r="G31" s="448" t="s">
        <v>196</v>
      </c>
      <c r="H31" s="419" t="s">
        <v>418</v>
      </c>
      <c r="I31" s="419">
        <v>3</v>
      </c>
      <c r="J31" s="419">
        <v>4</v>
      </c>
      <c r="K31" s="442" t="s">
        <v>39</v>
      </c>
      <c r="L31" s="419" t="s">
        <v>331</v>
      </c>
      <c r="M31" s="250" t="s">
        <v>290</v>
      </c>
      <c r="N31" s="246" t="s">
        <v>337</v>
      </c>
      <c r="O31" s="250" t="s">
        <v>195</v>
      </c>
      <c r="P31" s="247">
        <v>44229</v>
      </c>
      <c r="Q31" s="248">
        <v>44926</v>
      </c>
      <c r="R31" s="419"/>
    </row>
    <row r="32" spans="1:18" ht="72" x14ac:dyDescent="0.25">
      <c r="A32" s="419"/>
      <c r="B32" s="419"/>
      <c r="C32" s="246" t="s">
        <v>403</v>
      </c>
      <c r="D32" s="246" t="s">
        <v>338</v>
      </c>
      <c r="E32" s="419"/>
      <c r="F32" s="419"/>
      <c r="G32" s="448"/>
      <c r="H32" s="419"/>
      <c r="I32" s="419"/>
      <c r="J32" s="419"/>
      <c r="K32" s="442"/>
      <c r="L32" s="419"/>
      <c r="M32" s="250" t="s">
        <v>382</v>
      </c>
      <c r="N32" s="246" t="s">
        <v>337</v>
      </c>
      <c r="O32" s="250" t="s">
        <v>195</v>
      </c>
      <c r="P32" s="247">
        <v>44594</v>
      </c>
      <c r="Q32" s="248">
        <v>44926</v>
      </c>
      <c r="R32" s="419"/>
    </row>
    <row r="33" spans="1:18" ht="105" customHeight="1" x14ac:dyDescent="0.25">
      <c r="A33" s="419"/>
      <c r="B33" s="419" t="s">
        <v>339</v>
      </c>
      <c r="C33" s="246" t="s">
        <v>392</v>
      </c>
      <c r="D33" s="246" t="s">
        <v>260</v>
      </c>
      <c r="E33" s="419">
        <v>3</v>
      </c>
      <c r="F33" s="419">
        <v>4</v>
      </c>
      <c r="G33" s="448" t="s">
        <v>196</v>
      </c>
      <c r="H33" s="419" t="s">
        <v>414</v>
      </c>
      <c r="I33" s="419">
        <v>3</v>
      </c>
      <c r="J33" s="419">
        <v>3</v>
      </c>
      <c r="K33" s="441" t="s">
        <v>193</v>
      </c>
      <c r="L33" s="419" t="s">
        <v>331</v>
      </c>
      <c r="M33" s="245" t="s">
        <v>383</v>
      </c>
      <c r="N33" s="246" t="s">
        <v>337</v>
      </c>
      <c r="O33" s="250" t="s">
        <v>268</v>
      </c>
      <c r="P33" s="247">
        <v>44593</v>
      </c>
      <c r="Q33" s="248">
        <v>44773</v>
      </c>
      <c r="R33" s="419"/>
    </row>
    <row r="34" spans="1:18" ht="84" x14ac:dyDescent="0.25">
      <c r="A34" s="419"/>
      <c r="B34" s="419"/>
      <c r="C34" s="246" t="s">
        <v>390</v>
      </c>
      <c r="D34" s="246" t="s">
        <v>255</v>
      </c>
      <c r="E34" s="419"/>
      <c r="F34" s="419"/>
      <c r="G34" s="448"/>
      <c r="H34" s="419"/>
      <c r="I34" s="419"/>
      <c r="J34" s="419"/>
      <c r="K34" s="441"/>
      <c r="L34" s="419"/>
      <c r="M34" s="245" t="s">
        <v>384</v>
      </c>
      <c r="N34" s="246" t="s">
        <v>337</v>
      </c>
      <c r="O34" s="250" t="s">
        <v>268</v>
      </c>
      <c r="P34" s="247">
        <v>44593</v>
      </c>
      <c r="Q34" s="248">
        <v>44620</v>
      </c>
      <c r="R34" s="419"/>
    </row>
    <row r="35" spans="1:18" ht="60" x14ac:dyDescent="0.25">
      <c r="A35" s="419"/>
      <c r="B35" s="419"/>
      <c r="C35" s="246" t="s">
        <v>391</v>
      </c>
      <c r="D35" s="246" t="s">
        <v>249</v>
      </c>
      <c r="E35" s="419"/>
      <c r="F35" s="419"/>
      <c r="G35" s="448"/>
      <c r="H35" s="419"/>
      <c r="I35" s="419"/>
      <c r="J35" s="419"/>
      <c r="K35" s="441"/>
      <c r="L35" s="419"/>
      <c r="M35" s="245" t="s">
        <v>385</v>
      </c>
      <c r="N35" s="246" t="s">
        <v>337</v>
      </c>
      <c r="O35" s="250" t="s">
        <v>268</v>
      </c>
      <c r="P35" s="247">
        <v>44622</v>
      </c>
      <c r="Q35" s="248">
        <v>44561</v>
      </c>
      <c r="R35" s="419"/>
    </row>
    <row r="36" spans="1:18" ht="120" x14ac:dyDescent="0.25">
      <c r="A36" s="440"/>
      <c r="B36" s="241" t="s">
        <v>340</v>
      </c>
      <c r="C36" s="241" t="s">
        <v>341</v>
      </c>
      <c r="D36" s="242" t="s">
        <v>342</v>
      </c>
      <c r="E36" s="237">
        <v>3</v>
      </c>
      <c r="F36" s="237">
        <v>4</v>
      </c>
      <c r="G36" s="238" t="s">
        <v>196</v>
      </c>
      <c r="H36" s="243" t="s">
        <v>414</v>
      </c>
      <c r="I36" s="237">
        <v>3</v>
      </c>
      <c r="J36" s="236">
        <v>3</v>
      </c>
      <c r="K36" s="235" t="s">
        <v>193</v>
      </c>
      <c r="L36" s="236" t="s">
        <v>331</v>
      </c>
      <c r="M36" s="68" t="s">
        <v>343</v>
      </c>
      <c r="N36" s="239" t="s">
        <v>337</v>
      </c>
      <c r="O36" s="244" t="s">
        <v>268</v>
      </c>
      <c r="P36" s="230">
        <v>44594</v>
      </c>
      <c r="Q36" s="231">
        <v>44926</v>
      </c>
      <c r="R36" s="420"/>
    </row>
    <row r="37" spans="1:18" ht="79.5" customHeight="1" x14ac:dyDescent="0.25">
      <c r="A37" s="438" t="s">
        <v>475</v>
      </c>
      <c r="B37" s="465" t="s">
        <v>271</v>
      </c>
      <c r="C37" s="150" t="s">
        <v>351</v>
      </c>
      <c r="D37" s="478" t="s">
        <v>356</v>
      </c>
      <c r="E37" s="418">
        <v>3</v>
      </c>
      <c r="F37" s="418">
        <v>4</v>
      </c>
      <c r="G37" s="459" t="s">
        <v>196</v>
      </c>
      <c r="H37" s="142" t="s">
        <v>420</v>
      </c>
      <c r="I37" s="418">
        <v>3</v>
      </c>
      <c r="J37" s="424">
        <v>3</v>
      </c>
      <c r="K37" s="421" t="s">
        <v>193</v>
      </c>
      <c r="L37" s="427" t="s">
        <v>410</v>
      </c>
      <c r="M37" s="65" t="s">
        <v>362</v>
      </c>
      <c r="N37" s="126" t="s">
        <v>373</v>
      </c>
      <c r="O37" s="130" t="s">
        <v>268</v>
      </c>
      <c r="P37" s="228">
        <v>44621</v>
      </c>
      <c r="Q37" s="232">
        <v>44650</v>
      </c>
      <c r="R37" s="418" t="s">
        <v>289</v>
      </c>
    </row>
    <row r="38" spans="1:18" ht="79.5" customHeight="1" x14ac:dyDescent="0.25">
      <c r="A38" s="439"/>
      <c r="B38" s="466"/>
      <c r="C38" s="152" t="s">
        <v>231</v>
      </c>
      <c r="D38" s="479"/>
      <c r="E38" s="418"/>
      <c r="F38" s="418"/>
      <c r="G38" s="460"/>
      <c r="H38" s="143" t="s">
        <v>421</v>
      </c>
      <c r="I38" s="418"/>
      <c r="J38" s="425"/>
      <c r="K38" s="422"/>
      <c r="L38" s="428"/>
      <c r="M38" s="65" t="s">
        <v>287</v>
      </c>
      <c r="N38" s="126" t="s">
        <v>373</v>
      </c>
      <c r="O38" s="130" t="s">
        <v>268</v>
      </c>
      <c r="P38" s="228">
        <v>44682</v>
      </c>
      <c r="Q38" s="232">
        <v>44926</v>
      </c>
      <c r="R38" s="418"/>
    </row>
    <row r="39" spans="1:18" ht="85.5" customHeight="1" x14ac:dyDescent="0.25">
      <c r="A39" s="439"/>
      <c r="B39" s="466"/>
      <c r="C39" s="462" t="s">
        <v>352</v>
      </c>
      <c r="D39" s="462" t="s">
        <v>197</v>
      </c>
      <c r="E39" s="418"/>
      <c r="F39" s="418"/>
      <c r="G39" s="460"/>
      <c r="H39" s="144" t="s">
        <v>422</v>
      </c>
      <c r="I39" s="418"/>
      <c r="J39" s="425"/>
      <c r="K39" s="422"/>
      <c r="L39" s="428"/>
      <c r="M39" s="430" t="s">
        <v>290</v>
      </c>
      <c r="N39" s="430" t="s">
        <v>373</v>
      </c>
      <c r="O39" s="430" t="s">
        <v>268</v>
      </c>
      <c r="P39" s="444">
        <v>44652</v>
      </c>
      <c r="Q39" s="446">
        <v>44834</v>
      </c>
      <c r="R39" s="418"/>
    </row>
    <row r="40" spans="1:18" ht="122.25" customHeight="1" x14ac:dyDescent="0.25">
      <c r="A40" s="439"/>
      <c r="B40" s="466"/>
      <c r="C40" s="463"/>
      <c r="D40" s="463"/>
      <c r="E40" s="418"/>
      <c r="F40" s="418"/>
      <c r="G40" s="460"/>
      <c r="H40" s="144" t="s">
        <v>424</v>
      </c>
      <c r="I40" s="418"/>
      <c r="J40" s="425"/>
      <c r="K40" s="422"/>
      <c r="L40" s="428"/>
      <c r="M40" s="443"/>
      <c r="N40" s="443"/>
      <c r="O40" s="443"/>
      <c r="P40" s="445"/>
      <c r="Q40" s="447"/>
      <c r="R40" s="418"/>
    </row>
    <row r="41" spans="1:18" ht="113.25" customHeight="1" x14ac:dyDescent="0.25">
      <c r="A41" s="440"/>
      <c r="B41" s="467"/>
      <c r="C41" s="150" t="s">
        <v>347</v>
      </c>
      <c r="D41" s="150" t="s">
        <v>346</v>
      </c>
      <c r="E41" s="418"/>
      <c r="F41" s="418"/>
      <c r="G41" s="461"/>
      <c r="H41" s="142" t="s">
        <v>423</v>
      </c>
      <c r="I41" s="418"/>
      <c r="J41" s="426"/>
      <c r="K41" s="423"/>
      <c r="L41" s="429"/>
      <c r="M41" s="65" t="s">
        <v>288</v>
      </c>
      <c r="N41" s="126" t="s">
        <v>373</v>
      </c>
      <c r="O41" s="130" t="s">
        <v>268</v>
      </c>
      <c r="P41" s="228">
        <v>44835</v>
      </c>
      <c r="Q41" s="232">
        <v>44926</v>
      </c>
      <c r="R41" s="418"/>
    </row>
    <row r="42" spans="1:18" ht="102" customHeight="1" x14ac:dyDescent="0.25">
      <c r="A42" s="427" t="s">
        <v>479</v>
      </c>
      <c r="B42" s="471" t="s">
        <v>269</v>
      </c>
      <c r="C42" s="133" t="s">
        <v>276</v>
      </c>
      <c r="D42" s="133" t="s">
        <v>197</v>
      </c>
      <c r="E42" s="476">
        <v>4</v>
      </c>
      <c r="F42" s="469">
        <v>5</v>
      </c>
      <c r="G42" s="472" t="s">
        <v>196</v>
      </c>
      <c r="H42" s="154" t="s">
        <v>281</v>
      </c>
      <c r="I42" s="469">
        <v>4</v>
      </c>
      <c r="J42" s="468">
        <v>3</v>
      </c>
      <c r="K42" s="474" t="s">
        <v>193</v>
      </c>
      <c r="L42" s="468" t="s">
        <v>331</v>
      </c>
      <c r="M42" s="65" t="s">
        <v>286</v>
      </c>
      <c r="N42" s="126" t="s">
        <v>416</v>
      </c>
      <c r="O42" s="130" t="s">
        <v>268</v>
      </c>
      <c r="P42" s="228">
        <v>44621</v>
      </c>
      <c r="Q42" s="228">
        <v>44650</v>
      </c>
      <c r="R42" s="431" t="s">
        <v>289</v>
      </c>
    </row>
    <row r="43" spans="1:18" ht="67.5" customHeight="1" x14ac:dyDescent="0.25">
      <c r="A43" s="428"/>
      <c r="B43" s="466"/>
      <c r="C43" s="462" t="s">
        <v>277</v>
      </c>
      <c r="D43" s="438" t="s">
        <v>280</v>
      </c>
      <c r="E43" s="433"/>
      <c r="F43" s="470"/>
      <c r="G43" s="472"/>
      <c r="H43" s="146" t="s">
        <v>282</v>
      </c>
      <c r="I43" s="470"/>
      <c r="J43" s="468"/>
      <c r="K43" s="474"/>
      <c r="L43" s="468"/>
      <c r="M43" s="65" t="s">
        <v>287</v>
      </c>
      <c r="N43" s="126" t="s">
        <v>416</v>
      </c>
      <c r="O43" s="130" t="s">
        <v>268</v>
      </c>
      <c r="P43" s="228">
        <v>44682</v>
      </c>
      <c r="Q43" s="228">
        <v>44926</v>
      </c>
      <c r="R43" s="431"/>
    </row>
    <row r="44" spans="1:18" ht="65.25" customHeight="1" x14ac:dyDescent="0.25">
      <c r="A44" s="428"/>
      <c r="B44" s="466"/>
      <c r="C44" s="463"/>
      <c r="D44" s="439"/>
      <c r="E44" s="433"/>
      <c r="F44" s="470"/>
      <c r="G44" s="472"/>
      <c r="H44" s="146" t="s">
        <v>283</v>
      </c>
      <c r="I44" s="470"/>
      <c r="J44" s="468"/>
      <c r="K44" s="474"/>
      <c r="L44" s="468"/>
      <c r="M44" s="65" t="s">
        <v>290</v>
      </c>
      <c r="N44" s="126" t="s">
        <v>416</v>
      </c>
      <c r="O44" s="130" t="s">
        <v>268</v>
      </c>
      <c r="P44" s="228">
        <v>44652</v>
      </c>
      <c r="Q44" s="228">
        <v>44834</v>
      </c>
      <c r="R44" s="431"/>
    </row>
    <row r="45" spans="1:18" ht="170.25" customHeight="1" x14ac:dyDescent="0.25">
      <c r="A45" s="428"/>
      <c r="B45" s="475"/>
      <c r="C45" s="420"/>
      <c r="D45" s="151" t="s">
        <v>279</v>
      </c>
      <c r="E45" s="477"/>
      <c r="F45" s="471"/>
      <c r="G45" s="473"/>
      <c r="H45" s="155" t="s">
        <v>284</v>
      </c>
      <c r="I45" s="470"/>
      <c r="J45" s="468"/>
      <c r="K45" s="474"/>
      <c r="L45" s="468"/>
      <c r="M45" s="65" t="s">
        <v>288</v>
      </c>
      <c r="N45" s="126" t="s">
        <v>417</v>
      </c>
      <c r="O45" s="130" t="s">
        <v>268</v>
      </c>
      <c r="P45" s="228">
        <v>44835</v>
      </c>
      <c r="Q45" s="228">
        <v>44926</v>
      </c>
      <c r="R45" s="443"/>
    </row>
    <row r="46" spans="1:18" ht="98.25" customHeight="1" x14ac:dyDescent="0.25">
      <c r="A46" s="449" t="s">
        <v>350</v>
      </c>
      <c r="B46" s="452" t="s">
        <v>440</v>
      </c>
      <c r="C46" s="150" t="s">
        <v>351</v>
      </c>
      <c r="D46" s="149" t="s">
        <v>348</v>
      </c>
      <c r="E46" s="453">
        <v>3</v>
      </c>
      <c r="F46" s="455">
        <v>4</v>
      </c>
      <c r="G46" s="456" t="s">
        <v>196</v>
      </c>
      <c r="H46" s="156" t="s">
        <v>425</v>
      </c>
      <c r="I46" s="433">
        <v>3</v>
      </c>
      <c r="J46" s="434">
        <v>3</v>
      </c>
      <c r="K46" s="435" t="s">
        <v>193</v>
      </c>
      <c r="L46" s="438" t="s">
        <v>194</v>
      </c>
      <c r="M46" s="153" t="s">
        <v>354</v>
      </c>
      <c r="N46" s="126" t="s">
        <v>353</v>
      </c>
      <c r="O46" s="130" t="s">
        <v>268</v>
      </c>
      <c r="P46" s="228">
        <v>44621</v>
      </c>
      <c r="Q46" s="228">
        <v>44650</v>
      </c>
      <c r="R46" s="430" t="s">
        <v>289</v>
      </c>
    </row>
    <row r="47" spans="1:18" ht="104.25" customHeight="1" x14ac:dyDescent="0.25">
      <c r="A47" s="450"/>
      <c r="B47" s="425"/>
      <c r="C47" s="67" t="s">
        <v>352</v>
      </c>
      <c r="D47" s="141" t="s">
        <v>197</v>
      </c>
      <c r="E47" s="454"/>
      <c r="F47" s="434"/>
      <c r="G47" s="457"/>
      <c r="H47" s="427" t="s">
        <v>426</v>
      </c>
      <c r="I47" s="433"/>
      <c r="J47" s="434"/>
      <c r="K47" s="436"/>
      <c r="L47" s="439"/>
      <c r="M47" s="153" t="s">
        <v>355</v>
      </c>
      <c r="N47" s="126" t="s">
        <v>353</v>
      </c>
      <c r="O47" s="130" t="s">
        <v>268</v>
      </c>
      <c r="P47" s="228">
        <v>44652</v>
      </c>
      <c r="Q47" s="228">
        <v>44681</v>
      </c>
      <c r="R47" s="431"/>
    </row>
    <row r="48" spans="1:18" ht="93.75" customHeight="1" x14ac:dyDescent="0.25">
      <c r="A48" s="451"/>
      <c r="B48" s="440"/>
      <c r="C48" s="140" t="s">
        <v>347</v>
      </c>
      <c r="D48" s="140" t="s">
        <v>346</v>
      </c>
      <c r="E48" s="454"/>
      <c r="F48" s="434"/>
      <c r="G48" s="458"/>
      <c r="H48" s="429"/>
      <c r="I48" s="433"/>
      <c r="J48" s="434"/>
      <c r="K48" s="437"/>
      <c r="L48" s="440"/>
      <c r="M48" s="148" t="s">
        <v>411</v>
      </c>
      <c r="N48" s="134" t="s">
        <v>353</v>
      </c>
      <c r="O48" s="130" t="s">
        <v>268</v>
      </c>
      <c r="P48" s="229">
        <v>44621</v>
      </c>
      <c r="Q48" s="233">
        <v>44650</v>
      </c>
      <c r="R48" s="432"/>
    </row>
    <row r="49" spans="1:18" ht="91.5" customHeight="1" x14ac:dyDescent="0.25">
      <c r="A49" s="169" t="s">
        <v>441</v>
      </c>
      <c r="B49" s="162" t="s">
        <v>442</v>
      </c>
      <c r="C49" s="162" t="s">
        <v>443</v>
      </c>
      <c r="D49" s="162" t="s">
        <v>444</v>
      </c>
      <c r="E49" s="163">
        <v>3</v>
      </c>
      <c r="F49" s="163">
        <v>3</v>
      </c>
      <c r="G49" s="164" t="s">
        <v>193</v>
      </c>
      <c r="H49" s="165" t="s">
        <v>445</v>
      </c>
      <c r="I49" s="163"/>
      <c r="J49" s="163"/>
      <c r="K49" s="166" t="s">
        <v>39</v>
      </c>
      <c r="L49" s="163" t="s">
        <v>240</v>
      </c>
      <c r="M49" s="68" t="s">
        <v>446</v>
      </c>
      <c r="N49" s="165" t="s">
        <v>447</v>
      </c>
      <c r="O49" s="162" t="s">
        <v>448</v>
      </c>
      <c r="P49" s="234">
        <v>44621</v>
      </c>
      <c r="Q49" s="234">
        <v>44834</v>
      </c>
      <c r="R49" s="68" t="s">
        <v>449</v>
      </c>
    </row>
    <row r="50" spans="1:18" ht="67.5" customHeight="1" x14ac:dyDescent="0.25">
      <c r="A50" s="169" t="s">
        <v>441</v>
      </c>
      <c r="B50" s="162" t="s">
        <v>450</v>
      </c>
      <c r="C50" s="162" t="s">
        <v>451</v>
      </c>
      <c r="D50" s="162" t="s">
        <v>452</v>
      </c>
      <c r="E50" s="163">
        <v>3</v>
      </c>
      <c r="F50" s="163">
        <v>3</v>
      </c>
      <c r="G50" s="164" t="s">
        <v>193</v>
      </c>
      <c r="H50" s="165" t="s">
        <v>445</v>
      </c>
      <c r="I50" s="163"/>
      <c r="J50" s="163"/>
      <c r="K50" s="166" t="s">
        <v>39</v>
      </c>
      <c r="L50" s="163" t="s">
        <v>240</v>
      </c>
      <c r="N50" s="165" t="s">
        <v>447</v>
      </c>
      <c r="O50" s="162" t="s">
        <v>448</v>
      </c>
      <c r="P50" s="234">
        <v>44621</v>
      </c>
      <c r="Q50" s="234">
        <v>44834</v>
      </c>
      <c r="R50" s="68" t="s">
        <v>449</v>
      </c>
    </row>
    <row r="51" spans="1:18" ht="128.25" customHeight="1" x14ac:dyDescent="0.25">
      <c r="A51" s="169" t="s">
        <v>441</v>
      </c>
      <c r="B51" s="162" t="s">
        <v>476</v>
      </c>
      <c r="C51" s="162" t="s">
        <v>453</v>
      </c>
      <c r="D51" s="162" t="s">
        <v>454</v>
      </c>
      <c r="E51" s="163">
        <v>3</v>
      </c>
      <c r="F51" s="163">
        <v>4</v>
      </c>
      <c r="G51" s="164" t="s">
        <v>193</v>
      </c>
      <c r="H51" s="165" t="s">
        <v>445</v>
      </c>
      <c r="I51" s="163"/>
      <c r="J51" s="163"/>
      <c r="K51" s="164" t="s">
        <v>193</v>
      </c>
      <c r="L51" s="163" t="s">
        <v>240</v>
      </c>
      <c r="M51" s="68" t="s">
        <v>455</v>
      </c>
      <c r="N51" s="165" t="s">
        <v>447</v>
      </c>
      <c r="O51" s="162" t="s">
        <v>456</v>
      </c>
      <c r="P51" s="234">
        <v>44621</v>
      </c>
      <c r="Q51" s="234">
        <v>44834</v>
      </c>
      <c r="R51" s="68" t="s">
        <v>457</v>
      </c>
    </row>
    <row r="52" spans="1:18" ht="95.25" customHeight="1" x14ac:dyDescent="0.25">
      <c r="A52" s="165" t="s">
        <v>458</v>
      </c>
      <c r="B52" s="162" t="s">
        <v>459</v>
      </c>
      <c r="C52" s="162" t="s">
        <v>460</v>
      </c>
      <c r="D52" s="162" t="s">
        <v>461</v>
      </c>
      <c r="E52" s="163">
        <v>1</v>
      </c>
      <c r="F52" s="163">
        <v>3</v>
      </c>
      <c r="G52" s="195" t="s">
        <v>464</v>
      </c>
      <c r="H52" s="165" t="s">
        <v>445</v>
      </c>
      <c r="I52" s="163"/>
      <c r="J52" s="163"/>
      <c r="K52" s="166" t="s">
        <v>39</v>
      </c>
      <c r="L52" s="163" t="s">
        <v>240</v>
      </c>
      <c r="M52" s="68" t="s">
        <v>467</v>
      </c>
      <c r="N52" s="165" t="s">
        <v>469</v>
      </c>
      <c r="O52" s="162" t="s">
        <v>456</v>
      </c>
      <c r="P52" s="234">
        <v>44621</v>
      </c>
      <c r="Q52" s="234">
        <v>44834</v>
      </c>
      <c r="R52" s="68" t="s">
        <v>466</v>
      </c>
    </row>
    <row r="53" spans="1:18" ht="106.5" customHeight="1" x14ac:dyDescent="0.25">
      <c r="A53" s="165" t="s">
        <v>458</v>
      </c>
      <c r="B53" s="162" t="s">
        <v>462</v>
      </c>
      <c r="C53" s="162" t="s">
        <v>463</v>
      </c>
      <c r="D53" s="162" t="s">
        <v>461</v>
      </c>
      <c r="E53" s="163">
        <v>1</v>
      </c>
      <c r="F53" s="163">
        <v>3</v>
      </c>
      <c r="G53" s="195" t="s">
        <v>464</v>
      </c>
      <c r="H53" s="165" t="s">
        <v>445</v>
      </c>
      <c r="I53" s="163"/>
      <c r="J53" s="163"/>
      <c r="K53" s="166" t="s">
        <v>39</v>
      </c>
      <c r="L53" s="163" t="s">
        <v>240</v>
      </c>
      <c r="M53" s="68" t="s">
        <v>468</v>
      </c>
      <c r="N53" s="165" t="s">
        <v>469</v>
      </c>
      <c r="O53" s="162" t="s">
        <v>456</v>
      </c>
      <c r="P53" s="234">
        <v>44621</v>
      </c>
      <c r="Q53" s="234">
        <v>44834</v>
      </c>
      <c r="R53" s="68" t="s">
        <v>465</v>
      </c>
    </row>
    <row r="54" spans="1:18" ht="93" customHeight="1" x14ac:dyDescent="0.25">
      <c r="A54" s="165" t="s">
        <v>477</v>
      </c>
      <c r="B54" s="162" t="s">
        <v>470</v>
      </c>
      <c r="C54" s="162" t="s">
        <v>471</v>
      </c>
      <c r="D54" s="162" t="s">
        <v>472</v>
      </c>
      <c r="E54" s="163"/>
      <c r="F54" s="163"/>
      <c r="G54" s="167" t="s">
        <v>193</v>
      </c>
      <c r="H54" s="165" t="s">
        <v>445</v>
      </c>
      <c r="I54" s="163"/>
      <c r="J54" s="163"/>
      <c r="K54" s="168" t="s">
        <v>196</v>
      </c>
      <c r="L54" s="163"/>
      <c r="M54" s="68" t="s">
        <v>473</v>
      </c>
      <c r="N54" s="165" t="s">
        <v>474</v>
      </c>
      <c r="O54" s="162" t="s">
        <v>448</v>
      </c>
      <c r="P54" s="234">
        <v>44621</v>
      </c>
      <c r="Q54" s="234">
        <v>44834</v>
      </c>
      <c r="R54" s="68" t="s">
        <v>289</v>
      </c>
    </row>
  </sheetData>
  <autoFilter ref="A5:R54" xr:uid="{00000000-0009-0000-0000-000002000000}">
    <filterColumn colId="4" showButton="0"/>
    <filterColumn colId="5" showButton="0"/>
    <filterColumn colId="8" showButton="0"/>
    <filterColumn colId="9" showButton="0"/>
  </autoFilter>
  <mergeCells count="159">
    <mergeCell ref="R7:R9"/>
    <mergeCell ref="A5:A6"/>
    <mergeCell ref="B5:B6"/>
    <mergeCell ref="C5:C6"/>
    <mergeCell ref="D5:D6"/>
    <mergeCell ref="E5:G5"/>
    <mergeCell ref="E2:P3"/>
    <mergeCell ref="Q2:R2"/>
    <mergeCell ref="M5:M6"/>
    <mergeCell ref="N5:N6"/>
    <mergeCell ref="O5:O6"/>
    <mergeCell ref="P5:P6"/>
    <mergeCell ref="Q5:Q6"/>
    <mergeCell ref="R5:R6"/>
    <mergeCell ref="H5:H6"/>
    <mergeCell ref="I5:K5"/>
    <mergeCell ref="L5:L6"/>
    <mergeCell ref="A4:R4"/>
    <mergeCell ref="A1:D3"/>
    <mergeCell ref="Q3:R3"/>
    <mergeCell ref="Q1:R1"/>
    <mergeCell ref="E1:P1"/>
    <mergeCell ref="B7:B9"/>
    <mergeCell ref="E7:E9"/>
    <mergeCell ref="F7:F9"/>
    <mergeCell ref="G7:G9"/>
    <mergeCell ref="I7:I9"/>
    <mergeCell ref="J7:J9"/>
    <mergeCell ref="K7:K9"/>
    <mergeCell ref="L7:L9"/>
    <mergeCell ref="O7:O9"/>
    <mergeCell ref="B42:B45"/>
    <mergeCell ref="E42:E45"/>
    <mergeCell ref="D37:D38"/>
    <mergeCell ref="H33:H35"/>
    <mergeCell ref="L15:L18"/>
    <mergeCell ref="B28:B30"/>
    <mergeCell ref="B15:B18"/>
    <mergeCell ref="D15:D17"/>
    <mergeCell ref="E15:E18"/>
    <mergeCell ref="F15:F18"/>
    <mergeCell ref="G15:G18"/>
    <mergeCell ref="I15:I18"/>
    <mergeCell ref="J15:J18"/>
    <mergeCell ref="K15:K18"/>
    <mergeCell ref="H17:H18"/>
    <mergeCell ref="H20:H21"/>
    <mergeCell ref="B33:B35"/>
    <mergeCell ref="R22:R24"/>
    <mergeCell ref="E22:E24"/>
    <mergeCell ref="F22:F24"/>
    <mergeCell ref="G22:G24"/>
    <mergeCell ref="I22:I24"/>
    <mergeCell ref="J22:J24"/>
    <mergeCell ref="K22:K24"/>
    <mergeCell ref="L22:L24"/>
    <mergeCell ref="E28:E30"/>
    <mergeCell ref="F28:F30"/>
    <mergeCell ref="G28:G30"/>
    <mergeCell ref="I28:I30"/>
    <mergeCell ref="J28:J30"/>
    <mergeCell ref="K28:K30"/>
    <mergeCell ref="L28:L30"/>
    <mergeCell ref="R25:R27"/>
    <mergeCell ref="H29:H30"/>
    <mergeCell ref="A7:A9"/>
    <mergeCell ref="B37:B41"/>
    <mergeCell ref="A37:A41"/>
    <mergeCell ref="A28:A36"/>
    <mergeCell ref="L42:L45"/>
    <mergeCell ref="R42:R45"/>
    <mergeCell ref="A25:A27"/>
    <mergeCell ref="B25:B27"/>
    <mergeCell ref="E25:E27"/>
    <mergeCell ref="F25:F27"/>
    <mergeCell ref="G25:G27"/>
    <mergeCell ref="H25:H27"/>
    <mergeCell ref="I25:I27"/>
    <mergeCell ref="J25:J27"/>
    <mergeCell ref="K25:K27"/>
    <mergeCell ref="L25:L27"/>
    <mergeCell ref="C43:C45"/>
    <mergeCell ref="D43:D44"/>
    <mergeCell ref="F42:F45"/>
    <mergeCell ref="G42:G45"/>
    <mergeCell ref="I42:I45"/>
    <mergeCell ref="J42:J45"/>
    <mergeCell ref="K42:K45"/>
    <mergeCell ref="A22:A24"/>
    <mergeCell ref="R15:R18"/>
    <mergeCell ref="B10:B14"/>
    <mergeCell ref="A10:A14"/>
    <mergeCell ref="A19:A21"/>
    <mergeCell ref="B19:B21"/>
    <mergeCell ref="E19:E21"/>
    <mergeCell ref="F19:F21"/>
    <mergeCell ref="G19:G21"/>
    <mergeCell ref="I19:I21"/>
    <mergeCell ref="J19:J21"/>
    <mergeCell ref="K19:K21"/>
    <mergeCell ref="L19:L21"/>
    <mergeCell ref="R19:R21"/>
    <mergeCell ref="E10:E14"/>
    <mergeCell ref="F10:F14"/>
    <mergeCell ref="G10:G14"/>
    <mergeCell ref="R10:R14"/>
    <mergeCell ref="C11:C13"/>
    <mergeCell ref="D11:D13"/>
    <mergeCell ref="I10:I14"/>
    <mergeCell ref="K10:K14"/>
    <mergeCell ref="J10:J14"/>
    <mergeCell ref="H10:H14"/>
    <mergeCell ref="L10:L14"/>
    <mergeCell ref="A15:A18"/>
    <mergeCell ref="B22:B24"/>
    <mergeCell ref="A46:A48"/>
    <mergeCell ref="B46:B48"/>
    <mergeCell ref="E46:E48"/>
    <mergeCell ref="F46:F48"/>
    <mergeCell ref="G46:G48"/>
    <mergeCell ref="E37:E41"/>
    <mergeCell ref="F37:F41"/>
    <mergeCell ref="G37:G41"/>
    <mergeCell ref="A42:A45"/>
    <mergeCell ref="C39:C40"/>
    <mergeCell ref="D39:D40"/>
    <mergeCell ref="H47:H48"/>
    <mergeCell ref="E33:E35"/>
    <mergeCell ref="F33:F35"/>
    <mergeCell ref="G33:G35"/>
    <mergeCell ref="G31:G32"/>
    <mergeCell ref="H31:H32"/>
    <mergeCell ref="B31:B32"/>
    <mergeCell ref="E31:E32"/>
    <mergeCell ref="F31:F32"/>
    <mergeCell ref="R37:R41"/>
    <mergeCell ref="R28:R36"/>
    <mergeCell ref="K37:K41"/>
    <mergeCell ref="I37:I41"/>
    <mergeCell ref="J37:J41"/>
    <mergeCell ref="L37:L41"/>
    <mergeCell ref="R46:R48"/>
    <mergeCell ref="I46:I48"/>
    <mergeCell ref="J46:J48"/>
    <mergeCell ref="K46:K48"/>
    <mergeCell ref="L46:L48"/>
    <mergeCell ref="L31:L32"/>
    <mergeCell ref="I33:I35"/>
    <mergeCell ref="J33:J35"/>
    <mergeCell ref="K33:K35"/>
    <mergeCell ref="L33:L35"/>
    <mergeCell ref="I31:I32"/>
    <mergeCell ref="J31:J32"/>
    <mergeCell ref="K31:K32"/>
    <mergeCell ref="M39:M40"/>
    <mergeCell ref="N39:N40"/>
    <mergeCell ref="O39:O40"/>
    <mergeCell ref="P39:P40"/>
    <mergeCell ref="Q39:Q40"/>
  </mergeCells>
  <hyperlinks>
    <hyperlink ref="F6" location="'Estructura de Riesgos FP'!F3" display="Impacto" xr:uid="{00000000-0004-0000-0200-000000000000}"/>
    <hyperlink ref="E6" location="'Estructura de Riesgos FP'!E3" display="Probabilidad" xr:uid="{00000000-0004-0000-0200-000001000000}"/>
    <hyperlink ref="J6" location="'Estructura de Riesgos FP'!F3" display="Impacto" xr:uid="{00000000-0004-0000-0200-000002000000}"/>
    <hyperlink ref="I6" location="'Estructura de Riesgos FP'!E3" display="Probabilidad" xr:uid="{00000000-0004-0000-0200-000003000000}"/>
  </hyperlinks>
  <pageMargins left="0.7" right="0.7" top="0.75" bottom="0.75" header="0.3" footer="0.3"/>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S31"/>
  <sheetViews>
    <sheetView view="pageBreakPreview" zoomScale="93" zoomScaleSheetLayoutView="93" workbookViewId="0">
      <selection activeCell="A4" sqref="A4:G4"/>
    </sheetView>
  </sheetViews>
  <sheetFormatPr baseColWidth="10" defaultRowHeight="15" x14ac:dyDescent="0.25"/>
  <cols>
    <col min="1" max="1" width="7.5703125" customWidth="1"/>
    <col min="2" max="2" width="18.85546875" customWidth="1"/>
    <col min="3" max="3" width="35.28515625" customWidth="1"/>
    <col min="4" max="4" width="8.28515625" customWidth="1"/>
    <col min="5" max="5" width="7" customWidth="1"/>
    <col min="6" max="6" width="12.7109375" customWidth="1"/>
    <col min="7" max="7" width="14.85546875" customWidth="1"/>
    <col min="8" max="8" width="14.42578125" customWidth="1"/>
  </cols>
  <sheetData>
    <row r="1" spans="1:19" s="2" customFormat="1" ht="18" customHeight="1" x14ac:dyDescent="0.15">
      <c r="A1" s="513"/>
      <c r="B1" s="514"/>
      <c r="C1" s="512" t="s">
        <v>109</v>
      </c>
      <c r="D1" s="512"/>
      <c r="E1" s="512"/>
      <c r="F1" s="512"/>
      <c r="G1" s="71" t="s">
        <v>208</v>
      </c>
      <c r="H1" s="10"/>
      <c r="I1" s="11"/>
      <c r="J1" s="11"/>
      <c r="K1" s="11"/>
      <c r="L1" s="11"/>
      <c r="M1" s="11"/>
      <c r="N1" s="11"/>
      <c r="O1" s="11"/>
      <c r="P1" s="11"/>
      <c r="Q1" s="11"/>
      <c r="R1" s="11"/>
      <c r="S1" s="11"/>
    </row>
    <row r="2" spans="1:19" s="2" customFormat="1" ht="16.5" customHeight="1" x14ac:dyDescent="0.15">
      <c r="A2" s="515"/>
      <c r="B2" s="516"/>
      <c r="C2" s="512"/>
      <c r="D2" s="512"/>
      <c r="E2" s="512"/>
      <c r="F2" s="512"/>
      <c r="G2" s="71" t="s">
        <v>206</v>
      </c>
      <c r="H2" s="10"/>
      <c r="I2" s="11"/>
      <c r="J2" s="11"/>
      <c r="K2" s="11"/>
      <c r="L2" s="11"/>
      <c r="M2" s="11"/>
      <c r="N2" s="11"/>
      <c r="O2" s="11"/>
      <c r="P2" s="11"/>
      <c r="Q2" s="11"/>
      <c r="R2" s="11"/>
      <c r="S2" s="11"/>
    </row>
    <row r="3" spans="1:19" s="2" customFormat="1" ht="27" customHeight="1" x14ac:dyDescent="0.15">
      <c r="A3" s="517"/>
      <c r="B3" s="518"/>
      <c r="C3" s="512" t="s">
        <v>96</v>
      </c>
      <c r="D3" s="512"/>
      <c r="E3" s="512"/>
      <c r="F3" s="512"/>
      <c r="G3" s="71" t="s">
        <v>207</v>
      </c>
      <c r="H3" s="10"/>
      <c r="I3" s="11"/>
      <c r="J3" s="11"/>
      <c r="K3" s="11"/>
      <c r="L3" s="11"/>
      <c r="M3" s="11"/>
      <c r="N3" s="11"/>
      <c r="O3" s="11"/>
      <c r="P3" s="11"/>
      <c r="Q3" s="11"/>
      <c r="R3" s="11"/>
      <c r="S3" s="11"/>
    </row>
    <row r="4" spans="1:19" ht="13.5" customHeight="1" x14ac:dyDescent="0.25">
      <c r="A4" s="519" t="s">
        <v>665</v>
      </c>
      <c r="B4" s="520"/>
      <c r="C4" s="520"/>
      <c r="D4" s="520"/>
      <c r="E4" s="520"/>
      <c r="F4" s="520"/>
      <c r="G4" s="521"/>
    </row>
    <row r="5" spans="1:19" ht="34.5" customHeight="1" x14ac:dyDescent="0.25">
      <c r="A5" s="78" t="s">
        <v>101</v>
      </c>
      <c r="B5" s="508" t="s">
        <v>0</v>
      </c>
      <c r="C5" s="509"/>
      <c r="D5" s="78" t="s">
        <v>1</v>
      </c>
      <c r="E5" s="78" t="s">
        <v>2</v>
      </c>
      <c r="F5" s="78" t="s">
        <v>3</v>
      </c>
      <c r="G5" s="78" t="s">
        <v>4</v>
      </c>
    </row>
    <row r="6" spans="1:19" ht="15" customHeight="1" x14ac:dyDescent="0.25">
      <c r="A6" s="79"/>
      <c r="B6" s="508" t="s">
        <v>100</v>
      </c>
      <c r="C6" s="509"/>
      <c r="D6" s="73"/>
      <c r="E6" s="73"/>
      <c r="F6" s="73"/>
      <c r="G6" s="73"/>
    </row>
    <row r="7" spans="1:19" ht="21.75" customHeight="1" x14ac:dyDescent="0.25">
      <c r="A7" s="80">
        <v>1</v>
      </c>
      <c r="B7" s="510" t="s">
        <v>202</v>
      </c>
      <c r="C7" s="511"/>
      <c r="D7" s="128" t="s">
        <v>102</v>
      </c>
      <c r="E7" s="128" t="s">
        <v>102</v>
      </c>
      <c r="F7" s="128" t="s">
        <v>102</v>
      </c>
      <c r="G7" s="128" t="s">
        <v>102</v>
      </c>
      <c r="H7" s="135"/>
    </row>
    <row r="8" spans="1:19" ht="15" customHeight="1" x14ac:dyDescent="0.25">
      <c r="A8" s="80">
        <v>2</v>
      </c>
      <c r="B8" s="510" t="s">
        <v>270</v>
      </c>
      <c r="C8" s="511"/>
      <c r="D8" s="128" t="s">
        <v>102</v>
      </c>
      <c r="E8" s="128" t="s">
        <v>102</v>
      </c>
      <c r="F8" s="128" t="s">
        <v>102</v>
      </c>
      <c r="G8" s="128" t="s">
        <v>102</v>
      </c>
      <c r="H8" s="135"/>
    </row>
    <row r="9" spans="1:19" x14ac:dyDescent="0.25">
      <c r="A9" s="80"/>
      <c r="B9" s="508" t="s">
        <v>264</v>
      </c>
      <c r="C9" s="509"/>
      <c r="D9" s="128"/>
      <c r="E9" s="128"/>
      <c r="F9" s="128"/>
      <c r="G9" s="128"/>
    </row>
    <row r="10" spans="1:19" ht="15" customHeight="1" x14ac:dyDescent="0.25">
      <c r="A10" s="80">
        <v>3</v>
      </c>
      <c r="B10" s="510" t="s">
        <v>292</v>
      </c>
      <c r="C10" s="511"/>
      <c r="D10" s="128" t="s">
        <v>102</v>
      </c>
      <c r="E10" s="128" t="s">
        <v>102</v>
      </c>
      <c r="F10" s="128" t="s">
        <v>102</v>
      </c>
      <c r="G10" s="128" t="s">
        <v>102</v>
      </c>
      <c r="H10" s="135"/>
    </row>
    <row r="11" spans="1:19" ht="15" customHeight="1" x14ac:dyDescent="0.25">
      <c r="A11" s="80">
        <v>4</v>
      </c>
      <c r="B11" s="510" t="s">
        <v>273</v>
      </c>
      <c r="C11" s="511"/>
      <c r="D11" s="128" t="s">
        <v>102</v>
      </c>
      <c r="E11" s="128" t="s">
        <v>102</v>
      </c>
      <c r="F11" s="128" t="s">
        <v>102</v>
      </c>
      <c r="G11" s="128" t="s">
        <v>102</v>
      </c>
      <c r="H11" s="135"/>
    </row>
    <row r="12" spans="1:19" x14ac:dyDescent="0.25">
      <c r="A12" s="80"/>
      <c r="B12" s="508" t="s">
        <v>143</v>
      </c>
      <c r="C12" s="509"/>
      <c r="D12" s="128"/>
      <c r="E12" s="128"/>
      <c r="F12" s="128"/>
      <c r="G12" s="128"/>
    </row>
    <row r="13" spans="1:19" ht="25.5" customHeight="1" x14ac:dyDescent="0.25">
      <c r="A13" s="80">
        <v>5</v>
      </c>
      <c r="B13" s="510" t="s">
        <v>262</v>
      </c>
      <c r="C13" s="511"/>
      <c r="D13" s="128" t="s">
        <v>102</v>
      </c>
      <c r="E13" s="128" t="s">
        <v>102</v>
      </c>
      <c r="F13" s="128" t="s">
        <v>102</v>
      </c>
      <c r="G13" s="128" t="s">
        <v>102</v>
      </c>
      <c r="H13" s="135"/>
    </row>
    <row r="14" spans="1:19" ht="25.5" customHeight="1" x14ac:dyDescent="0.25">
      <c r="A14" s="80">
        <v>6</v>
      </c>
      <c r="B14" s="510" t="s">
        <v>265</v>
      </c>
      <c r="C14" s="511"/>
      <c r="D14" s="128" t="s">
        <v>102</v>
      </c>
      <c r="E14" s="128" t="s">
        <v>102</v>
      </c>
      <c r="F14" s="128" t="s">
        <v>102</v>
      </c>
      <c r="G14" s="128" t="s">
        <v>102</v>
      </c>
    </row>
    <row r="15" spans="1:19" ht="15" customHeight="1" x14ac:dyDescent="0.25">
      <c r="A15" s="80">
        <v>7</v>
      </c>
      <c r="B15" s="510" t="s">
        <v>329</v>
      </c>
      <c r="C15" s="511"/>
      <c r="D15" s="128" t="s">
        <v>102</v>
      </c>
      <c r="E15" s="128" t="s">
        <v>102</v>
      </c>
      <c r="F15" s="128" t="s">
        <v>102</v>
      </c>
      <c r="G15" s="128" t="s">
        <v>102</v>
      </c>
    </row>
    <row r="16" spans="1:19" ht="15" customHeight="1" x14ac:dyDescent="0.25">
      <c r="A16" s="80">
        <v>8</v>
      </c>
      <c r="B16" s="510" t="s">
        <v>334</v>
      </c>
      <c r="C16" s="511"/>
      <c r="D16" s="128" t="s">
        <v>102</v>
      </c>
      <c r="E16" s="128" t="s">
        <v>102</v>
      </c>
      <c r="F16" s="128" t="s">
        <v>102</v>
      </c>
      <c r="G16" s="128" t="s">
        <v>102</v>
      </c>
    </row>
    <row r="17" spans="1:8" ht="15" customHeight="1" x14ac:dyDescent="0.25">
      <c r="A17" s="80">
        <v>9</v>
      </c>
      <c r="B17" s="510" t="s">
        <v>339</v>
      </c>
      <c r="C17" s="511"/>
      <c r="D17" s="128" t="s">
        <v>102</v>
      </c>
      <c r="E17" s="128" t="s">
        <v>102</v>
      </c>
      <c r="F17" s="128" t="s">
        <v>102</v>
      </c>
      <c r="G17" s="128" t="s">
        <v>102</v>
      </c>
    </row>
    <row r="18" spans="1:8" ht="15" customHeight="1" x14ac:dyDescent="0.25">
      <c r="A18" s="80">
        <v>10</v>
      </c>
      <c r="B18" s="510" t="s">
        <v>340</v>
      </c>
      <c r="C18" s="511"/>
      <c r="D18" s="128" t="s">
        <v>102</v>
      </c>
      <c r="E18" s="128" t="s">
        <v>102</v>
      </c>
      <c r="F18" s="128" t="s">
        <v>102</v>
      </c>
      <c r="G18" s="128" t="s">
        <v>102</v>
      </c>
    </row>
    <row r="19" spans="1:8" ht="18.75" customHeight="1" x14ac:dyDescent="0.25">
      <c r="A19" s="80">
        <v>11</v>
      </c>
      <c r="B19" s="510" t="s">
        <v>271</v>
      </c>
      <c r="C19" s="511"/>
      <c r="D19" s="128" t="s">
        <v>102</v>
      </c>
      <c r="E19" s="128" t="s">
        <v>102</v>
      </c>
      <c r="F19" s="128" t="s">
        <v>102</v>
      </c>
      <c r="G19" s="128" t="s">
        <v>102</v>
      </c>
    </row>
    <row r="20" spans="1:8" ht="24" customHeight="1" x14ac:dyDescent="0.25">
      <c r="A20" s="80">
        <v>12</v>
      </c>
      <c r="B20" s="510" t="s">
        <v>269</v>
      </c>
      <c r="C20" s="511"/>
      <c r="D20" s="128" t="s">
        <v>102</v>
      </c>
      <c r="E20" s="128" t="s">
        <v>102</v>
      </c>
      <c r="F20" s="128" t="s">
        <v>102</v>
      </c>
      <c r="G20" s="128" t="s">
        <v>102</v>
      </c>
      <c r="H20" s="136"/>
    </row>
    <row r="21" spans="1:8" ht="24.75" customHeight="1" x14ac:dyDescent="0.25">
      <c r="A21" s="80">
        <v>13</v>
      </c>
      <c r="B21" s="510" t="s">
        <v>349</v>
      </c>
      <c r="C21" s="511"/>
      <c r="D21" s="128" t="s">
        <v>102</v>
      </c>
      <c r="E21" s="128" t="s">
        <v>102</v>
      </c>
      <c r="F21" s="128" t="s">
        <v>102</v>
      </c>
      <c r="G21" s="128" t="s">
        <v>102</v>
      </c>
    </row>
    <row r="22" spans="1:8" ht="26.25" customHeight="1" x14ac:dyDescent="0.25">
      <c r="A22" s="80"/>
      <c r="B22" s="510"/>
      <c r="C22" s="511"/>
      <c r="D22" s="81"/>
      <c r="E22" s="81"/>
      <c r="F22" s="81"/>
      <c r="G22" s="81"/>
    </row>
    <row r="23" spans="1:8" ht="47.25" customHeight="1" x14ac:dyDescent="0.25">
      <c r="A23" s="80"/>
      <c r="B23" s="510"/>
      <c r="C23" s="511"/>
      <c r="D23" s="81"/>
      <c r="E23" s="81"/>
      <c r="F23" s="81"/>
      <c r="G23" s="81"/>
    </row>
    <row r="24" spans="1:8" x14ac:dyDescent="0.25">
      <c r="A24" s="80"/>
      <c r="B24" s="508"/>
      <c r="C24" s="509"/>
      <c r="D24" s="81"/>
      <c r="E24" s="81"/>
      <c r="F24" s="81"/>
      <c r="G24" s="81"/>
    </row>
    <row r="25" spans="1:8" x14ac:dyDescent="0.25">
      <c r="A25" s="80"/>
      <c r="B25" s="510"/>
      <c r="C25" s="511"/>
      <c r="D25" s="81"/>
      <c r="E25" s="81"/>
      <c r="F25" s="81"/>
      <c r="G25" s="81"/>
    </row>
    <row r="26" spans="1:8" x14ac:dyDescent="0.25">
      <c r="A26" s="80"/>
      <c r="B26" s="508"/>
      <c r="C26" s="509"/>
      <c r="D26" s="81"/>
      <c r="E26" s="81"/>
      <c r="F26" s="81"/>
      <c r="G26" s="81"/>
    </row>
    <row r="27" spans="1:8" x14ac:dyDescent="0.25">
      <c r="A27" s="80"/>
      <c r="B27" s="510"/>
      <c r="C27" s="511"/>
      <c r="D27" s="81"/>
      <c r="E27" s="81"/>
      <c r="F27" s="81"/>
      <c r="G27" s="81"/>
    </row>
    <row r="28" spans="1:8" x14ac:dyDescent="0.25">
      <c r="A28" s="80"/>
      <c r="B28" s="508"/>
      <c r="C28" s="509"/>
      <c r="D28" s="81"/>
      <c r="E28" s="81"/>
      <c r="F28" s="81"/>
      <c r="G28" s="81"/>
    </row>
    <row r="29" spans="1:8" x14ac:dyDescent="0.25">
      <c r="A29" s="80"/>
      <c r="B29" s="510"/>
      <c r="C29" s="511"/>
      <c r="D29" s="81"/>
      <c r="E29" s="81"/>
      <c r="F29" s="81"/>
      <c r="G29" s="81"/>
    </row>
    <row r="30" spans="1:8" ht="21.75" customHeight="1" x14ac:dyDescent="0.25">
      <c r="A30" s="80"/>
      <c r="B30" s="510"/>
      <c r="C30" s="511"/>
      <c r="D30" s="81"/>
      <c r="E30" s="81"/>
      <c r="F30" s="81"/>
      <c r="G30" s="81"/>
    </row>
    <row r="31" spans="1:8" x14ac:dyDescent="0.25">
      <c r="A31" s="80"/>
      <c r="B31" s="510"/>
      <c r="C31" s="511"/>
      <c r="D31" s="81"/>
      <c r="E31" s="81"/>
      <c r="F31" s="81"/>
      <c r="G31" s="81"/>
    </row>
  </sheetData>
  <mergeCells count="31">
    <mergeCell ref="C1:F2"/>
    <mergeCell ref="C3:F3"/>
    <mergeCell ref="A1:B3"/>
    <mergeCell ref="B26:C26"/>
    <mergeCell ref="B28:C28"/>
    <mergeCell ref="B19:C19"/>
    <mergeCell ref="B20:C20"/>
    <mergeCell ref="B15:C15"/>
    <mergeCell ref="B16:C16"/>
    <mergeCell ref="B17:C17"/>
    <mergeCell ref="B14:C14"/>
    <mergeCell ref="B11:C11"/>
    <mergeCell ref="B18:C18"/>
    <mergeCell ref="A4:G4"/>
    <mergeCell ref="B5:C5"/>
    <mergeCell ref="B6:C6"/>
    <mergeCell ref="B29:C29"/>
    <mergeCell ref="B30:C30"/>
    <mergeCell ref="B31:C31"/>
    <mergeCell ref="B27:C27"/>
    <mergeCell ref="B21:C21"/>
    <mergeCell ref="B22:C22"/>
    <mergeCell ref="B23:C23"/>
    <mergeCell ref="B24:C24"/>
    <mergeCell ref="B25:C25"/>
    <mergeCell ref="B9:C9"/>
    <mergeCell ref="B12:C12"/>
    <mergeCell ref="B10:C10"/>
    <mergeCell ref="B13:C13"/>
    <mergeCell ref="B7:C7"/>
    <mergeCell ref="B8:C8"/>
  </mergeCells>
  <printOptions horizontalCentered="1"/>
  <pageMargins left="0.23622047244094491" right="0.23622047244094491" top="0.74803149606299213" bottom="0.7480314960629921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I42"/>
  <sheetViews>
    <sheetView view="pageBreakPreview" topLeftCell="B18" zoomScale="151" zoomScaleSheetLayoutView="151" workbookViewId="0">
      <selection activeCell="F18" sqref="F18"/>
    </sheetView>
  </sheetViews>
  <sheetFormatPr baseColWidth="10" defaultRowHeight="15" x14ac:dyDescent="0.25"/>
  <cols>
    <col min="1" max="1" width="11.28515625" customWidth="1"/>
    <col min="2" max="2" width="17" customWidth="1"/>
    <col min="3" max="3" width="21.85546875" customWidth="1"/>
    <col min="4" max="4" width="25.28515625" customWidth="1"/>
    <col min="5" max="5" width="27" customWidth="1"/>
    <col min="6" max="6" width="23.28515625" customWidth="1"/>
  </cols>
  <sheetData>
    <row r="1" spans="1:9" s="2" customFormat="1" ht="19.5" customHeight="1" thickBot="1" x14ac:dyDescent="0.2">
      <c r="A1" s="530"/>
      <c r="B1" s="530"/>
      <c r="C1" s="530"/>
      <c r="D1" s="531" t="s">
        <v>109</v>
      </c>
      <c r="E1" s="532"/>
      <c r="F1" s="77" t="s">
        <v>210</v>
      </c>
      <c r="G1" s="12"/>
      <c r="H1" s="13"/>
    </row>
    <row r="2" spans="1:9" s="2" customFormat="1" ht="19.5" customHeight="1" thickBot="1" x14ac:dyDescent="0.2">
      <c r="A2" s="530"/>
      <c r="B2" s="530"/>
      <c r="C2" s="530"/>
      <c r="D2" s="533"/>
      <c r="E2" s="534"/>
      <c r="F2" s="77" t="s">
        <v>110</v>
      </c>
      <c r="G2" s="12"/>
      <c r="H2" s="13"/>
    </row>
    <row r="3" spans="1:9" ht="18.75" customHeight="1" thickBot="1" x14ac:dyDescent="0.3">
      <c r="A3" s="530"/>
      <c r="B3" s="530"/>
      <c r="C3" s="530"/>
      <c r="D3" s="528" t="s">
        <v>209</v>
      </c>
      <c r="E3" s="529"/>
      <c r="F3" s="77" t="s">
        <v>207</v>
      </c>
    </row>
    <row r="4" spans="1:9" ht="18.75" customHeight="1" x14ac:dyDescent="0.25">
      <c r="A4" s="72"/>
      <c r="B4" s="72"/>
      <c r="C4" s="72"/>
      <c r="D4" s="72"/>
      <c r="E4" s="72"/>
      <c r="F4" s="72"/>
    </row>
    <row r="5" spans="1:9" ht="23.25" customHeight="1" x14ac:dyDescent="0.25">
      <c r="A5" s="73" t="s">
        <v>97</v>
      </c>
      <c r="B5" s="73" t="s">
        <v>366</v>
      </c>
      <c r="C5" s="73" t="s">
        <v>98</v>
      </c>
      <c r="D5" s="73" t="s">
        <v>60</v>
      </c>
      <c r="E5" s="73" t="s">
        <v>30</v>
      </c>
      <c r="F5" s="73" t="s">
        <v>99</v>
      </c>
    </row>
    <row r="6" spans="1:9" ht="40.5" customHeight="1" x14ac:dyDescent="0.25">
      <c r="A6" s="522" t="s">
        <v>230</v>
      </c>
      <c r="B6" s="522"/>
      <c r="C6" s="524" t="s">
        <v>229</v>
      </c>
      <c r="D6" s="74" t="s">
        <v>235</v>
      </c>
      <c r="E6" s="524" t="s">
        <v>202</v>
      </c>
      <c r="F6" s="74" t="s">
        <v>234</v>
      </c>
    </row>
    <row r="7" spans="1:9" ht="51.75" customHeight="1" x14ac:dyDescent="0.25">
      <c r="A7" s="523"/>
      <c r="B7" s="523"/>
      <c r="C7" s="525"/>
      <c r="D7" s="75" t="s">
        <v>199</v>
      </c>
      <c r="E7" s="525"/>
      <c r="F7" s="74" t="s">
        <v>232</v>
      </c>
    </row>
    <row r="8" spans="1:9" ht="87.75" customHeight="1" x14ac:dyDescent="0.25">
      <c r="A8" s="523"/>
      <c r="B8" s="523"/>
      <c r="C8" s="525"/>
      <c r="D8" s="74" t="s">
        <v>231</v>
      </c>
      <c r="E8" s="526"/>
      <c r="F8" s="74" t="s">
        <v>233</v>
      </c>
    </row>
    <row r="9" spans="1:9" ht="36" customHeight="1" x14ac:dyDescent="0.25">
      <c r="A9" s="522" t="s">
        <v>325</v>
      </c>
      <c r="B9" s="522" t="s">
        <v>367</v>
      </c>
      <c r="C9" s="524" t="s">
        <v>328</v>
      </c>
      <c r="D9" s="127" t="s">
        <v>316</v>
      </c>
      <c r="E9" s="524" t="s">
        <v>270</v>
      </c>
      <c r="F9" s="127" t="s">
        <v>318</v>
      </c>
    </row>
    <row r="10" spans="1:9" ht="36" customHeight="1" x14ac:dyDescent="0.25">
      <c r="A10" s="523"/>
      <c r="B10" s="523"/>
      <c r="C10" s="525"/>
      <c r="D10" s="127" t="s">
        <v>231</v>
      </c>
      <c r="E10" s="525"/>
      <c r="F10" s="127" t="s">
        <v>317</v>
      </c>
    </row>
    <row r="11" spans="1:9" ht="36" customHeight="1" x14ac:dyDescent="0.25">
      <c r="A11" s="527"/>
      <c r="B11" s="527"/>
      <c r="C11" s="526"/>
      <c r="D11" s="127" t="s">
        <v>315</v>
      </c>
      <c r="E11" s="526"/>
      <c r="F11" s="127" t="s">
        <v>201</v>
      </c>
    </row>
    <row r="12" spans="1:9" ht="37.5" customHeight="1" x14ac:dyDescent="0.25">
      <c r="A12" s="522" t="s">
        <v>291</v>
      </c>
      <c r="B12" s="522"/>
      <c r="C12" s="524" t="s">
        <v>327</v>
      </c>
      <c r="D12" s="131" t="s">
        <v>276</v>
      </c>
      <c r="E12" s="524" t="s">
        <v>292</v>
      </c>
      <c r="F12" s="127" t="s">
        <v>197</v>
      </c>
      <c r="G12" s="438"/>
      <c r="H12" s="66"/>
      <c r="I12" s="66"/>
    </row>
    <row r="13" spans="1:9" ht="47.25" customHeight="1" x14ac:dyDescent="0.25">
      <c r="A13" s="523"/>
      <c r="B13" s="523"/>
      <c r="C13" s="525"/>
      <c r="D13" s="131" t="s">
        <v>277</v>
      </c>
      <c r="E13" s="525"/>
      <c r="F13" s="127" t="s">
        <v>280</v>
      </c>
      <c r="G13" s="439"/>
      <c r="H13" s="66"/>
      <c r="I13" s="66"/>
    </row>
    <row r="14" spans="1:9" ht="43.5" customHeight="1" x14ac:dyDescent="0.25">
      <c r="A14" s="527"/>
      <c r="B14" s="527"/>
      <c r="C14" s="526"/>
      <c r="D14" s="131" t="s">
        <v>278</v>
      </c>
      <c r="E14" s="526"/>
      <c r="F14" s="127" t="s">
        <v>279</v>
      </c>
      <c r="G14" s="425"/>
      <c r="H14" s="126"/>
      <c r="I14" s="126"/>
    </row>
    <row r="15" spans="1:9" ht="59.25" customHeight="1" x14ac:dyDescent="0.25">
      <c r="A15" s="522" t="s">
        <v>272</v>
      </c>
      <c r="B15" s="522" t="s">
        <v>326</v>
      </c>
      <c r="C15" s="524" t="s">
        <v>326</v>
      </c>
      <c r="D15" s="131" t="s">
        <v>276</v>
      </c>
      <c r="E15" s="524" t="s">
        <v>269</v>
      </c>
      <c r="F15" s="127" t="s">
        <v>197</v>
      </c>
      <c r="G15" s="425"/>
      <c r="H15" s="126"/>
      <c r="I15" s="126"/>
    </row>
    <row r="16" spans="1:9" ht="75" customHeight="1" x14ac:dyDescent="0.25">
      <c r="A16" s="523"/>
      <c r="B16" s="523"/>
      <c r="C16" s="525"/>
      <c r="D16" s="131" t="s">
        <v>277</v>
      </c>
      <c r="E16" s="525"/>
      <c r="F16" s="127" t="s">
        <v>280</v>
      </c>
      <c r="G16" s="425"/>
      <c r="H16" s="126"/>
      <c r="I16" s="126"/>
    </row>
    <row r="17" spans="1:9" ht="119.25" customHeight="1" x14ac:dyDescent="0.25">
      <c r="A17" s="523"/>
      <c r="B17" s="523"/>
      <c r="C17" s="525"/>
      <c r="D17" s="131" t="s">
        <v>278</v>
      </c>
      <c r="E17" s="526"/>
      <c r="F17" s="127" t="s">
        <v>279</v>
      </c>
      <c r="G17" s="66"/>
      <c r="H17" s="66"/>
      <c r="I17" s="66"/>
    </row>
    <row r="18" spans="1:9" ht="45" customHeight="1" x14ac:dyDescent="0.25">
      <c r="A18" s="522" t="s">
        <v>263</v>
      </c>
      <c r="B18" s="522" t="s">
        <v>368</v>
      </c>
      <c r="C18" s="524" t="s">
        <v>363</v>
      </c>
      <c r="D18" s="131" t="s">
        <v>261</v>
      </c>
      <c r="E18" s="524" t="s">
        <v>262</v>
      </c>
      <c r="F18" s="127" t="s">
        <v>260</v>
      </c>
    </row>
    <row r="19" spans="1:9" ht="45" x14ac:dyDescent="0.25">
      <c r="A19" s="523"/>
      <c r="B19" s="523"/>
      <c r="C19" s="525"/>
      <c r="D19" s="131" t="s">
        <v>256</v>
      </c>
      <c r="E19" s="525"/>
      <c r="F19" s="127" t="s">
        <v>255</v>
      </c>
    </row>
    <row r="20" spans="1:9" ht="30.75" customHeight="1" x14ac:dyDescent="0.25">
      <c r="A20" s="523"/>
      <c r="B20" s="527"/>
      <c r="C20" s="526"/>
      <c r="D20" s="131" t="s">
        <v>250</v>
      </c>
      <c r="E20" s="526"/>
      <c r="F20" s="127" t="s">
        <v>249</v>
      </c>
    </row>
    <row r="21" spans="1:9" ht="30.75" customHeight="1" x14ac:dyDescent="0.25">
      <c r="A21" s="523"/>
      <c r="B21" s="522" t="s">
        <v>369</v>
      </c>
      <c r="C21" s="524" t="s">
        <v>365</v>
      </c>
      <c r="D21" s="131" t="s">
        <v>266</v>
      </c>
      <c r="E21" s="524" t="s">
        <v>265</v>
      </c>
      <c r="F21" s="131" t="s">
        <v>197</v>
      </c>
      <c r="G21" s="430"/>
      <c r="H21" s="126"/>
      <c r="I21" s="126"/>
    </row>
    <row r="22" spans="1:9" ht="34.5" customHeight="1" x14ac:dyDescent="0.25">
      <c r="A22" s="523"/>
      <c r="B22" s="523"/>
      <c r="C22" s="525"/>
      <c r="D22" s="131" t="s">
        <v>357</v>
      </c>
      <c r="E22" s="525"/>
      <c r="F22" s="131" t="s">
        <v>279</v>
      </c>
      <c r="G22" s="431"/>
      <c r="H22" s="126"/>
      <c r="I22" s="126"/>
    </row>
    <row r="23" spans="1:9" ht="17.25" customHeight="1" x14ac:dyDescent="0.25">
      <c r="A23" s="523"/>
      <c r="B23" s="527"/>
      <c r="C23" s="526"/>
      <c r="D23" s="131" t="s">
        <v>358</v>
      </c>
      <c r="E23" s="526"/>
      <c r="F23" s="131" t="s">
        <v>359</v>
      </c>
      <c r="G23" s="443"/>
      <c r="H23" s="126"/>
      <c r="I23" s="126"/>
    </row>
    <row r="24" spans="1:9" ht="62.25" customHeight="1" x14ac:dyDescent="0.25">
      <c r="A24" s="523"/>
      <c r="B24" s="522" t="s">
        <v>371</v>
      </c>
      <c r="C24" s="524" t="s">
        <v>370</v>
      </c>
      <c r="D24" s="137" t="s">
        <v>389</v>
      </c>
      <c r="E24" s="524" t="s">
        <v>329</v>
      </c>
      <c r="F24" s="137" t="s">
        <v>260</v>
      </c>
    </row>
    <row r="25" spans="1:9" ht="41.25" customHeight="1" x14ac:dyDescent="0.25">
      <c r="A25" s="523"/>
      <c r="B25" s="523"/>
      <c r="C25" s="525"/>
      <c r="D25" s="137" t="s">
        <v>388</v>
      </c>
      <c r="E25" s="525"/>
      <c r="F25" s="137" t="s">
        <v>255</v>
      </c>
    </row>
    <row r="26" spans="1:9" ht="26.25" customHeight="1" x14ac:dyDescent="0.25">
      <c r="A26" s="523"/>
      <c r="B26" s="523"/>
      <c r="C26" s="525"/>
      <c r="D26" s="137" t="s">
        <v>387</v>
      </c>
      <c r="E26" s="526"/>
      <c r="F26" s="137" t="s">
        <v>249</v>
      </c>
    </row>
    <row r="27" spans="1:9" ht="29.25" customHeight="1" x14ac:dyDescent="0.25">
      <c r="A27" s="523"/>
      <c r="B27" s="523"/>
      <c r="C27" s="525"/>
      <c r="D27" s="137" t="s">
        <v>412</v>
      </c>
      <c r="E27" s="524" t="s">
        <v>334</v>
      </c>
      <c r="F27" s="137" t="s">
        <v>336</v>
      </c>
    </row>
    <row r="28" spans="1:9" ht="40.5" customHeight="1" x14ac:dyDescent="0.25">
      <c r="A28" s="523"/>
      <c r="B28" s="523"/>
      <c r="C28" s="525"/>
      <c r="D28" s="137" t="s">
        <v>403</v>
      </c>
      <c r="E28" s="526"/>
      <c r="F28" s="137" t="s">
        <v>338</v>
      </c>
    </row>
    <row r="29" spans="1:9" ht="39" customHeight="1" x14ac:dyDescent="0.25">
      <c r="A29" s="523"/>
      <c r="B29" s="523"/>
      <c r="C29" s="525"/>
      <c r="D29" s="137" t="s">
        <v>392</v>
      </c>
      <c r="E29" s="524" t="s">
        <v>339</v>
      </c>
      <c r="F29" s="137" t="s">
        <v>260</v>
      </c>
    </row>
    <row r="30" spans="1:9" ht="41.25" customHeight="1" x14ac:dyDescent="0.25">
      <c r="A30" s="523"/>
      <c r="B30" s="523"/>
      <c r="C30" s="525"/>
      <c r="D30" s="137" t="s">
        <v>390</v>
      </c>
      <c r="E30" s="525"/>
      <c r="F30" s="137" t="s">
        <v>255</v>
      </c>
    </row>
    <row r="31" spans="1:9" ht="41.25" customHeight="1" x14ac:dyDescent="0.25">
      <c r="A31" s="523"/>
      <c r="B31" s="523"/>
      <c r="C31" s="525"/>
      <c r="D31" s="137" t="s">
        <v>391</v>
      </c>
      <c r="E31" s="526"/>
      <c r="F31" s="137" t="s">
        <v>249</v>
      </c>
    </row>
    <row r="32" spans="1:9" ht="41.25" customHeight="1" x14ac:dyDescent="0.25">
      <c r="A32" s="523"/>
      <c r="B32" s="523"/>
      <c r="C32" s="525"/>
      <c r="D32" s="137" t="s">
        <v>341</v>
      </c>
      <c r="E32" s="138" t="s">
        <v>340</v>
      </c>
      <c r="F32" s="137" t="s">
        <v>372</v>
      </c>
    </row>
    <row r="33" spans="1:6" ht="40.5" customHeight="1" x14ac:dyDescent="0.25">
      <c r="A33" s="523"/>
      <c r="B33" s="522" t="s">
        <v>374</v>
      </c>
      <c r="C33" s="524" t="s">
        <v>393</v>
      </c>
      <c r="D33" s="74" t="s">
        <v>351</v>
      </c>
      <c r="E33" s="524" t="s">
        <v>271</v>
      </c>
      <c r="F33" s="74" t="s">
        <v>356</v>
      </c>
    </row>
    <row r="34" spans="1:6" ht="12" customHeight="1" x14ac:dyDescent="0.25">
      <c r="A34" s="523"/>
      <c r="B34" s="523"/>
      <c r="C34" s="525"/>
      <c r="D34" s="74" t="s">
        <v>231</v>
      </c>
      <c r="E34" s="525"/>
      <c r="F34" s="535" t="s">
        <v>197</v>
      </c>
    </row>
    <row r="35" spans="1:6" ht="24" customHeight="1" x14ac:dyDescent="0.25">
      <c r="A35" s="523"/>
      <c r="B35" s="523"/>
      <c r="C35" s="525"/>
      <c r="D35" s="74" t="s">
        <v>352</v>
      </c>
      <c r="E35" s="525"/>
      <c r="F35" s="536"/>
    </row>
    <row r="36" spans="1:6" ht="23.25" customHeight="1" x14ac:dyDescent="0.25">
      <c r="A36" s="527"/>
      <c r="B36" s="523"/>
      <c r="C36" s="525"/>
      <c r="D36" s="74" t="s">
        <v>347</v>
      </c>
      <c r="E36" s="526"/>
      <c r="F36" s="74" t="s">
        <v>346</v>
      </c>
    </row>
    <row r="37" spans="1:6" ht="30" customHeight="1" x14ac:dyDescent="0.25">
      <c r="A37" s="522" t="s">
        <v>274</v>
      </c>
      <c r="B37" s="522" t="s">
        <v>285</v>
      </c>
      <c r="C37" s="524" t="s">
        <v>275</v>
      </c>
      <c r="D37" s="537" t="s">
        <v>276</v>
      </c>
      <c r="E37" s="524" t="s">
        <v>269</v>
      </c>
      <c r="F37" s="74" t="s">
        <v>197</v>
      </c>
    </row>
    <row r="38" spans="1:6" ht="36" customHeight="1" x14ac:dyDescent="0.25">
      <c r="A38" s="523"/>
      <c r="B38" s="523"/>
      <c r="C38" s="525"/>
      <c r="D38" s="538"/>
      <c r="E38" s="525"/>
      <c r="F38" s="74" t="s">
        <v>280</v>
      </c>
    </row>
    <row r="39" spans="1:6" ht="30.75" customHeight="1" x14ac:dyDescent="0.25">
      <c r="A39" s="527"/>
      <c r="B39" s="523"/>
      <c r="C39" s="525"/>
      <c r="D39" s="74" t="s">
        <v>277</v>
      </c>
      <c r="E39" s="526"/>
      <c r="F39" s="74" t="s">
        <v>279</v>
      </c>
    </row>
    <row r="40" spans="1:6" ht="33.75" x14ac:dyDescent="0.25">
      <c r="A40" s="522" t="s">
        <v>350</v>
      </c>
      <c r="B40" s="522"/>
      <c r="C40" s="524" t="s">
        <v>386</v>
      </c>
      <c r="D40" s="74" t="s">
        <v>351</v>
      </c>
      <c r="E40" s="524" t="s">
        <v>349</v>
      </c>
      <c r="F40" s="74" t="s">
        <v>348</v>
      </c>
    </row>
    <row r="41" spans="1:6" ht="22.5" x14ac:dyDescent="0.25">
      <c r="A41" s="523"/>
      <c r="B41" s="523"/>
      <c r="C41" s="525"/>
      <c r="D41" s="74" t="s">
        <v>352</v>
      </c>
      <c r="E41" s="525"/>
      <c r="F41" s="74" t="s">
        <v>197</v>
      </c>
    </row>
    <row r="42" spans="1:6" ht="22.5" x14ac:dyDescent="0.25">
      <c r="A42" s="523"/>
      <c r="B42" s="523"/>
      <c r="C42" s="525"/>
      <c r="D42" s="74" t="s">
        <v>347</v>
      </c>
      <c r="E42" s="525"/>
      <c r="F42" s="74" t="s">
        <v>346</v>
      </c>
    </row>
  </sheetData>
  <mergeCells count="47">
    <mergeCell ref="F34:F35"/>
    <mergeCell ref="D37:D38"/>
    <mergeCell ref="E33:E36"/>
    <mergeCell ref="B24:B32"/>
    <mergeCell ref="C24:C32"/>
    <mergeCell ref="E27:E28"/>
    <mergeCell ref="B33:B36"/>
    <mergeCell ref="C33:C36"/>
    <mergeCell ref="E24:E26"/>
    <mergeCell ref="C37:C39"/>
    <mergeCell ref="E37:E39"/>
    <mergeCell ref="G21:G23"/>
    <mergeCell ref="G12:G13"/>
    <mergeCell ref="G14:G16"/>
    <mergeCell ref="E29:E31"/>
    <mergeCell ref="B40:B42"/>
    <mergeCell ref="B12:B14"/>
    <mergeCell ref="B15:B17"/>
    <mergeCell ref="B18:B20"/>
    <mergeCell ref="B21:B23"/>
    <mergeCell ref="B37:B39"/>
    <mergeCell ref="C40:C42"/>
    <mergeCell ref="E40:E42"/>
    <mergeCell ref="C18:C20"/>
    <mergeCell ref="E18:E20"/>
    <mergeCell ref="C21:C23"/>
    <mergeCell ref="E21:E23"/>
    <mergeCell ref="E6:E8"/>
    <mergeCell ref="A6:A8"/>
    <mergeCell ref="D3:E3"/>
    <mergeCell ref="A1:C3"/>
    <mergeCell ref="C6:C8"/>
    <mergeCell ref="D1:E2"/>
    <mergeCell ref="B6:B8"/>
    <mergeCell ref="A40:A42"/>
    <mergeCell ref="E15:E17"/>
    <mergeCell ref="C12:C14"/>
    <mergeCell ref="C9:C11"/>
    <mergeCell ref="E12:E14"/>
    <mergeCell ref="E9:E11"/>
    <mergeCell ref="B9:B11"/>
    <mergeCell ref="A12:A14"/>
    <mergeCell ref="A9:A11"/>
    <mergeCell ref="A15:A17"/>
    <mergeCell ref="C15:C17"/>
    <mergeCell ref="A37:A39"/>
    <mergeCell ref="A18:A36"/>
  </mergeCells>
  <conditionalFormatting sqref="H17:I17">
    <cfRule type="duplicateValues" dxfId="0" priority="1"/>
  </conditionalFormatting>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AH45"/>
  <sheetViews>
    <sheetView view="pageBreakPreview" zoomScale="136" zoomScaleSheetLayoutView="136" workbookViewId="0">
      <selection activeCell="I10" sqref="I10:I11"/>
    </sheetView>
  </sheetViews>
  <sheetFormatPr baseColWidth="10" defaultRowHeight="15" x14ac:dyDescent="0.25"/>
  <cols>
    <col min="1" max="1" width="5.85546875" customWidth="1"/>
    <col min="2" max="6" width="7.28515625" customWidth="1"/>
    <col min="7" max="7" width="9.7109375" customWidth="1"/>
    <col min="8" max="8" width="9" customWidth="1"/>
    <col min="9" max="9" width="3.140625" style="129" customWidth="1"/>
    <col min="10" max="10" width="2.7109375" style="129" customWidth="1"/>
    <col min="11" max="31" width="2.7109375" customWidth="1"/>
    <col min="32" max="32" width="3.42578125" customWidth="1"/>
    <col min="33" max="33" width="3.28515625" customWidth="1"/>
    <col min="34" max="35" width="3.7109375" customWidth="1"/>
  </cols>
  <sheetData>
    <row r="1" spans="1:34" s="2" customFormat="1" ht="16.5" customHeight="1" x14ac:dyDescent="0.2">
      <c r="A1" s="571"/>
      <c r="B1" s="572"/>
      <c r="C1" s="572"/>
      <c r="D1" s="572"/>
      <c r="E1" s="602" t="s">
        <v>109</v>
      </c>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562" t="s">
        <v>214</v>
      </c>
      <c r="AF1" s="562"/>
      <c r="AG1" s="562"/>
      <c r="AH1" s="563"/>
    </row>
    <row r="2" spans="1:34" s="2" customFormat="1" ht="16.5" customHeight="1" thickBot="1" x14ac:dyDescent="0.25">
      <c r="A2" s="573"/>
      <c r="B2" s="574"/>
      <c r="C2" s="574"/>
      <c r="D2" s="574"/>
      <c r="E2" s="604"/>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6" t="s">
        <v>212</v>
      </c>
      <c r="AF2" s="606"/>
      <c r="AG2" s="606"/>
      <c r="AH2" s="607"/>
    </row>
    <row r="3" spans="1:34" ht="21" customHeight="1" thickBot="1" x14ac:dyDescent="0.3">
      <c r="A3" s="575"/>
      <c r="B3" s="576"/>
      <c r="C3" s="576"/>
      <c r="D3" s="576"/>
      <c r="E3" s="569" t="s">
        <v>211</v>
      </c>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67" t="s">
        <v>213</v>
      </c>
      <c r="AF3" s="567"/>
      <c r="AG3" s="567"/>
      <c r="AH3" s="568"/>
    </row>
    <row r="4" spans="1:34" ht="21.75" customHeight="1" thickBot="1" x14ac:dyDescent="0.3">
      <c r="A4" s="564" t="s">
        <v>665</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row>
    <row r="5" spans="1:34" ht="29.25" customHeight="1" x14ac:dyDescent="0.25">
      <c r="A5" s="561" t="s">
        <v>5</v>
      </c>
      <c r="B5" s="577" t="s">
        <v>7</v>
      </c>
      <c r="C5" s="578"/>
      <c r="D5" s="578"/>
      <c r="E5" s="578"/>
      <c r="F5" s="578"/>
      <c r="G5" s="578"/>
      <c r="H5" s="579"/>
      <c r="I5" s="557" t="s">
        <v>29</v>
      </c>
      <c r="J5" s="557"/>
      <c r="K5" s="557" t="s">
        <v>31</v>
      </c>
      <c r="L5" s="557"/>
      <c r="M5" s="557" t="s">
        <v>32</v>
      </c>
      <c r="N5" s="557"/>
      <c r="O5" s="557" t="s">
        <v>33</v>
      </c>
      <c r="P5" s="557"/>
      <c r="Q5" s="557" t="s">
        <v>34</v>
      </c>
      <c r="R5" s="557"/>
      <c r="S5" s="557" t="s">
        <v>35</v>
      </c>
      <c r="T5" s="557"/>
      <c r="U5" s="557" t="s">
        <v>36</v>
      </c>
      <c r="V5" s="557"/>
      <c r="W5" s="557" t="s">
        <v>42</v>
      </c>
      <c r="X5" s="557"/>
      <c r="Y5" s="557" t="s">
        <v>43</v>
      </c>
      <c r="Z5" s="557"/>
      <c r="AA5" s="557" t="s">
        <v>44</v>
      </c>
      <c r="AB5" s="557"/>
      <c r="AC5" s="557" t="s">
        <v>45</v>
      </c>
      <c r="AD5" s="557"/>
      <c r="AE5" s="557" t="s">
        <v>46</v>
      </c>
      <c r="AF5" s="557"/>
      <c r="AG5" s="557" t="s">
        <v>364</v>
      </c>
      <c r="AH5" s="557"/>
    </row>
    <row r="6" spans="1:34" ht="21" customHeight="1" x14ac:dyDescent="0.25">
      <c r="A6" s="540"/>
      <c r="B6" s="580" t="s">
        <v>6</v>
      </c>
      <c r="C6" s="581"/>
      <c r="D6" s="581"/>
      <c r="E6" s="581"/>
      <c r="F6" s="581"/>
      <c r="G6" s="581"/>
      <c r="H6" s="582"/>
      <c r="I6" s="82" t="s">
        <v>8</v>
      </c>
      <c r="J6" s="82" t="s">
        <v>9</v>
      </c>
      <c r="K6" s="83" t="s">
        <v>8</v>
      </c>
      <c r="L6" s="82" t="s">
        <v>9</v>
      </c>
      <c r="M6" s="83" t="s">
        <v>8</v>
      </c>
      <c r="N6" s="82" t="s">
        <v>9</v>
      </c>
      <c r="O6" s="83" t="s">
        <v>8</v>
      </c>
      <c r="P6" s="82" t="s">
        <v>9</v>
      </c>
      <c r="Q6" s="83" t="s">
        <v>8</v>
      </c>
      <c r="R6" s="82" t="s">
        <v>9</v>
      </c>
      <c r="S6" s="83" t="s">
        <v>8</v>
      </c>
      <c r="T6" s="82" t="s">
        <v>9</v>
      </c>
      <c r="U6" s="83" t="s">
        <v>8</v>
      </c>
      <c r="V6" s="82" t="s">
        <v>9</v>
      </c>
      <c r="W6" s="83" t="s">
        <v>8</v>
      </c>
      <c r="X6" s="82" t="s">
        <v>9</v>
      </c>
      <c r="Y6" s="83" t="s">
        <v>8</v>
      </c>
      <c r="Z6" s="82" t="s">
        <v>9</v>
      </c>
      <c r="AA6" s="83" t="s">
        <v>8</v>
      </c>
      <c r="AB6" s="82" t="s">
        <v>9</v>
      </c>
      <c r="AC6" s="83" t="s">
        <v>8</v>
      </c>
      <c r="AD6" s="82" t="s">
        <v>9</v>
      </c>
      <c r="AE6" s="83" t="s">
        <v>8</v>
      </c>
      <c r="AF6" s="82" t="s">
        <v>9</v>
      </c>
      <c r="AG6" s="83" t="s">
        <v>8</v>
      </c>
      <c r="AH6" s="82" t="s">
        <v>9</v>
      </c>
    </row>
    <row r="7" spans="1:34" ht="12" customHeight="1" x14ac:dyDescent="0.25">
      <c r="A7" s="82">
        <v>1</v>
      </c>
      <c r="B7" s="558" t="s">
        <v>10</v>
      </c>
      <c r="C7" s="559"/>
      <c r="D7" s="559"/>
      <c r="E7" s="559"/>
      <c r="F7" s="559"/>
      <c r="G7" s="559"/>
      <c r="H7" s="560"/>
      <c r="I7" s="82" t="s">
        <v>102</v>
      </c>
      <c r="J7" s="82"/>
      <c r="K7" s="82"/>
      <c r="L7" s="82"/>
      <c r="M7" s="82"/>
      <c r="N7" s="82"/>
      <c r="O7" s="82"/>
      <c r="P7" s="84"/>
      <c r="Q7" s="84"/>
      <c r="R7" s="84"/>
      <c r="S7" s="84"/>
      <c r="T7" s="84"/>
      <c r="U7" s="84"/>
      <c r="V7" s="84"/>
      <c r="W7" s="84"/>
      <c r="X7" s="84"/>
      <c r="Y7" s="84"/>
      <c r="Z7" s="84"/>
      <c r="AA7" s="84"/>
      <c r="AB7" s="84"/>
      <c r="AC7" s="84"/>
      <c r="AD7" s="84"/>
      <c r="AE7" s="82"/>
      <c r="AF7" s="82"/>
      <c r="AG7" s="84"/>
      <c r="AH7" s="84"/>
    </row>
    <row r="8" spans="1:34" ht="12" customHeight="1" x14ac:dyDescent="0.25">
      <c r="A8" s="82">
        <v>2</v>
      </c>
      <c r="B8" s="558" t="s">
        <v>11</v>
      </c>
      <c r="C8" s="559"/>
      <c r="D8" s="559"/>
      <c r="E8" s="559"/>
      <c r="F8" s="559"/>
      <c r="G8" s="559"/>
      <c r="H8" s="560"/>
      <c r="I8" s="82" t="s">
        <v>102</v>
      </c>
      <c r="J8" s="82"/>
      <c r="K8" s="82"/>
      <c r="L8" s="82"/>
      <c r="M8" s="82"/>
      <c r="N8" s="82"/>
      <c r="O8" s="82"/>
      <c r="P8" s="84"/>
      <c r="Q8" s="84"/>
      <c r="R8" s="84"/>
      <c r="S8" s="84"/>
      <c r="T8" s="84"/>
      <c r="U8" s="84"/>
      <c r="V8" s="84"/>
      <c r="W8" s="84"/>
      <c r="X8" s="84"/>
      <c r="Y8" s="84"/>
      <c r="Z8" s="84"/>
      <c r="AA8" s="84"/>
      <c r="AB8" s="84"/>
      <c r="AC8" s="84"/>
      <c r="AD8" s="84"/>
      <c r="AE8" s="82"/>
      <c r="AF8" s="82"/>
      <c r="AG8" s="84"/>
      <c r="AH8" s="84"/>
    </row>
    <row r="9" spans="1:34" ht="12" customHeight="1" x14ac:dyDescent="0.25">
      <c r="A9" s="82">
        <v>3</v>
      </c>
      <c r="B9" s="558" t="s">
        <v>12</v>
      </c>
      <c r="C9" s="559"/>
      <c r="D9" s="559"/>
      <c r="E9" s="559"/>
      <c r="F9" s="559"/>
      <c r="G9" s="559"/>
      <c r="H9" s="560"/>
      <c r="I9" s="82"/>
      <c r="J9" s="82" t="s">
        <v>102</v>
      </c>
      <c r="K9" s="82"/>
      <c r="L9" s="82"/>
      <c r="M9" s="82"/>
      <c r="N9" s="82"/>
      <c r="O9" s="82"/>
      <c r="P9" s="84"/>
      <c r="Q9" s="84"/>
      <c r="R9" s="84"/>
      <c r="S9" s="84"/>
      <c r="T9" s="84"/>
      <c r="U9" s="84"/>
      <c r="V9" s="84"/>
      <c r="W9" s="84"/>
      <c r="X9" s="84"/>
      <c r="Y9" s="84"/>
      <c r="Z9" s="84"/>
      <c r="AA9" s="84"/>
      <c r="AB9" s="84"/>
      <c r="AC9" s="84"/>
      <c r="AD9" s="84"/>
      <c r="AE9" s="82"/>
      <c r="AF9" s="82"/>
      <c r="AG9" s="84"/>
      <c r="AH9" s="84"/>
    </row>
    <row r="10" spans="1:34" ht="12" customHeight="1" x14ac:dyDescent="0.25">
      <c r="A10" s="82">
        <v>4</v>
      </c>
      <c r="B10" s="558" t="s">
        <v>13</v>
      </c>
      <c r="C10" s="559"/>
      <c r="D10" s="559"/>
      <c r="E10" s="559"/>
      <c r="F10" s="559"/>
      <c r="G10" s="559"/>
      <c r="H10" s="560"/>
      <c r="I10" s="256" t="s">
        <v>102</v>
      </c>
      <c r="J10" s="82"/>
      <c r="K10" s="82"/>
      <c r="L10" s="82"/>
      <c r="M10" s="82"/>
      <c r="N10" s="82"/>
      <c r="O10" s="82"/>
      <c r="P10" s="84"/>
      <c r="Q10" s="84"/>
      <c r="R10" s="84"/>
      <c r="S10" s="84"/>
      <c r="T10" s="84"/>
      <c r="U10" s="84"/>
      <c r="V10" s="84"/>
      <c r="W10" s="84"/>
      <c r="X10" s="84"/>
      <c r="Y10" s="84"/>
      <c r="Z10" s="84"/>
      <c r="AA10" s="84"/>
      <c r="AB10" s="84"/>
      <c r="AC10" s="84"/>
      <c r="AD10" s="84"/>
      <c r="AE10" s="82"/>
      <c r="AF10" s="82"/>
      <c r="AG10" s="84"/>
      <c r="AH10" s="84"/>
    </row>
    <row r="11" spans="1:34" ht="12" customHeight="1" x14ac:dyDescent="0.25">
      <c r="A11" s="82">
        <v>5</v>
      </c>
      <c r="B11" s="252" t="s">
        <v>14</v>
      </c>
      <c r="C11" s="252"/>
      <c r="D11" s="252"/>
      <c r="E11" s="252"/>
      <c r="F11" s="252"/>
      <c r="G11" s="252"/>
      <c r="H11" s="252"/>
      <c r="I11" s="256" t="s">
        <v>102</v>
      </c>
      <c r="J11" s="82"/>
      <c r="K11" s="82"/>
      <c r="L11" s="82"/>
      <c r="M11" s="82"/>
      <c r="N11" s="82"/>
      <c r="O11" s="82"/>
      <c r="P11" s="84"/>
      <c r="Q11" s="84"/>
      <c r="R11" s="84"/>
      <c r="S11" s="84"/>
      <c r="T11" s="84"/>
      <c r="U11" s="84"/>
      <c r="V11" s="84"/>
      <c r="W11" s="84"/>
      <c r="X11" s="84"/>
      <c r="Y11" s="84"/>
      <c r="Z11" s="84"/>
      <c r="AA11" s="84"/>
      <c r="AB11" s="84"/>
      <c r="AC11" s="84"/>
      <c r="AD11" s="84"/>
      <c r="AE11" s="82"/>
      <c r="AF11" s="82"/>
      <c r="AG11" s="84"/>
      <c r="AH11" s="84"/>
    </row>
    <row r="12" spans="1:34" ht="12" customHeight="1" x14ac:dyDescent="0.25">
      <c r="A12" s="82">
        <v>6</v>
      </c>
      <c r="B12" s="558" t="s">
        <v>15</v>
      </c>
      <c r="C12" s="559"/>
      <c r="D12" s="559"/>
      <c r="E12" s="559"/>
      <c r="F12" s="559"/>
      <c r="G12" s="559"/>
      <c r="H12" s="560"/>
      <c r="I12" s="82"/>
      <c r="J12" s="82" t="s">
        <v>102</v>
      </c>
      <c r="K12" s="82"/>
      <c r="L12" s="82"/>
      <c r="M12" s="82"/>
      <c r="N12" s="82"/>
      <c r="O12" s="82"/>
      <c r="P12" s="84"/>
      <c r="Q12" s="84"/>
      <c r="R12" s="84"/>
      <c r="S12" s="84"/>
      <c r="T12" s="84"/>
      <c r="U12" s="84"/>
      <c r="V12" s="84"/>
      <c r="W12" s="84"/>
      <c r="X12" s="84"/>
      <c r="Y12" s="84"/>
      <c r="Z12" s="84"/>
      <c r="AA12" s="84"/>
      <c r="AB12" s="84"/>
      <c r="AC12" s="84"/>
      <c r="AD12" s="84"/>
      <c r="AE12" s="82"/>
      <c r="AF12" s="82"/>
      <c r="AG12" s="84"/>
      <c r="AH12" s="84"/>
    </row>
    <row r="13" spans="1:34" ht="12" customHeight="1" x14ac:dyDescent="0.25">
      <c r="A13" s="82">
        <v>7</v>
      </c>
      <c r="B13" s="252" t="s">
        <v>16</v>
      </c>
      <c r="C13" s="252"/>
      <c r="D13" s="252"/>
      <c r="E13" s="252"/>
      <c r="F13" s="252"/>
      <c r="G13" s="252"/>
      <c r="H13" s="252"/>
      <c r="I13" s="82" t="s">
        <v>102</v>
      </c>
      <c r="J13" s="82"/>
      <c r="K13" s="82"/>
      <c r="L13" s="82"/>
      <c r="M13" s="82"/>
      <c r="N13" s="82"/>
      <c r="O13" s="82"/>
      <c r="P13" s="84"/>
      <c r="Q13" s="84"/>
      <c r="R13" s="84"/>
      <c r="S13" s="84"/>
      <c r="T13" s="84"/>
      <c r="U13" s="84"/>
      <c r="V13" s="84"/>
      <c r="W13" s="84"/>
      <c r="X13" s="84"/>
      <c r="Y13" s="84"/>
      <c r="Z13" s="84"/>
      <c r="AA13" s="84"/>
      <c r="AB13" s="84"/>
      <c r="AC13" s="84"/>
      <c r="AD13" s="84"/>
      <c r="AE13" s="82"/>
      <c r="AF13" s="82"/>
      <c r="AG13" s="84"/>
      <c r="AH13" s="84"/>
    </row>
    <row r="14" spans="1:34" ht="21" customHeight="1" x14ac:dyDescent="0.25">
      <c r="A14" s="82">
        <v>8</v>
      </c>
      <c r="B14" s="593" t="s">
        <v>17</v>
      </c>
      <c r="C14" s="594"/>
      <c r="D14" s="594"/>
      <c r="E14" s="594"/>
      <c r="F14" s="594"/>
      <c r="G14" s="594"/>
      <c r="H14" s="595"/>
      <c r="I14" s="139"/>
      <c r="J14" s="139" t="s">
        <v>102</v>
      </c>
      <c r="K14" s="139"/>
      <c r="L14" s="139"/>
      <c r="M14" s="139"/>
      <c r="N14" s="139"/>
      <c r="O14" s="139"/>
      <c r="P14" s="85"/>
      <c r="Q14" s="85"/>
      <c r="R14" s="85"/>
      <c r="S14" s="85"/>
      <c r="T14" s="85"/>
      <c r="U14" s="85"/>
      <c r="V14" s="85"/>
      <c r="W14" s="85"/>
      <c r="X14" s="85"/>
      <c r="Y14" s="85"/>
      <c r="Z14" s="85"/>
      <c r="AA14" s="85"/>
      <c r="AB14" s="85"/>
      <c r="AC14" s="85"/>
      <c r="AD14" s="85"/>
      <c r="AE14" s="82"/>
      <c r="AF14" s="82"/>
      <c r="AG14" s="85"/>
      <c r="AH14" s="85"/>
    </row>
    <row r="15" spans="1:34" ht="12" customHeight="1" x14ac:dyDescent="0.25">
      <c r="A15" s="82">
        <v>9</v>
      </c>
      <c r="B15" s="558" t="s">
        <v>18</v>
      </c>
      <c r="C15" s="559"/>
      <c r="D15" s="559"/>
      <c r="E15" s="559"/>
      <c r="F15" s="559"/>
      <c r="G15" s="559"/>
      <c r="H15" s="560"/>
      <c r="I15" s="82"/>
      <c r="J15" s="82" t="s">
        <v>102</v>
      </c>
      <c r="K15" s="82"/>
      <c r="L15" s="82"/>
      <c r="M15" s="82"/>
      <c r="N15" s="82"/>
      <c r="O15" s="82"/>
      <c r="P15" s="84"/>
      <c r="Q15" s="84"/>
      <c r="R15" s="84"/>
      <c r="S15" s="84"/>
      <c r="T15" s="84"/>
      <c r="U15" s="84"/>
      <c r="V15" s="84"/>
      <c r="W15" s="84"/>
      <c r="X15" s="84"/>
      <c r="Y15" s="84"/>
      <c r="Z15" s="84"/>
      <c r="AA15" s="84"/>
      <c r="AB15" s="84"/>
      <c r="AC15" s="84"/>
      <c r="AD15" s="84"/>
      <c r="AE15" s="82"/>
      <c r="AF15" s="82"/>
      <c r="AG15" s="84"/>
      <c r="AH15" s="84"/>
    </row>
    <row r="16" spans="1:34" ht="12" customHeight="1" x14ac:dyDescent="0.25">
      <c r="A16" s="82">
        <v>10</v>
      </c>
      <c r="B16" s="252" t="s">
        <v>19</v>
      </c>
      <c r="C16" s="252"/>
      <c r="D16" s="252"/>
      <c r="E16" s="252"/>
      <c r="F16" s="252"/>
      <c r="G16" s="252"/>
      <c r="H16" s="252"/>
      <c r="I16" s="256" t="s">
        <v>102</v>
      </c>
      <c r="J16" s="82"/>
      <c r="K16" s="82"/>
      <c r="L16" s="82"/>
      <c r="M16" s="82"/>
      <c r="N16" s="82"/>
      <c r="O16" s="82"/>
      <c r="P16" s="84"/>
      <c r="Q16" s="84"/>
      <c r="R16" s="84"/>
      <c r="S16" s="84"/>
      <c r="T16" s="84"/>
      <c r="U16" s="84"/>
      <c r="V16" s="84"/>
      <c r="W16" s="84"/>
      <c r="X16" s="84"/>
      <c r="Y16" s="84"/>
      <c r="Z16" s="84"/>
      <c r="AA16" s="84"/>
      <c r="AB16" s="84"/>
      <c r="AC16" s="84"/>
      <c r="AD16" s="84"/>
      <c r="AE16" s="82"/>
      <c r="AF16" s="82"/>
      <c r="AG16" s="84"/>
      <c r="AH16" s="84"/>
    </row>
    <row r="17" spans="1:34" ht="12" customHeight="1" x14ac:dyDescent="0.25">
      <c r="A17" s="82">
        <v>11</v>
      </c>
      <c r="B17" s="558" t="s">
        <v>20</v>
      </c>
      <c r="C17" s="559"/>
      <c r="D17" s="559"/>
      <c r="E17" s="559"/>
      <c r="F17" s="559"/>
      <c r="G17" s="559"/>
      <c r="H17" s="560"/>
      <c r="I17" s="256" t="s">
        <v>102</v>
      </c>
      <c r="J17" s="82"/>
      <c r="K17" s="82"/>
      <c r="L17" s="82"/>
      <c r="M17" s="82"/>
      <c r="N17" s="82"/>
      <c r="O17" s="82"/>
      <c r="P17" s="84"/>
      <c r="Q17" s="84"/>
      <c r="R17" s="84"/>
      <c r="S17" s="84"/>
      <c r="T17" s="84"/>
      <c r="U17" s="84"/>
      <c r="V17" s="84"/>
      <c r="W17" s="84"/>
      <c r="X17" s="84"/>
      <c r="Y17" s="84"/>
      <c r="Z17" s="84"/>
      <c r="AA17" s="84"/>
      <c r="AB17" s="84"/>
      <c r="AC17" s="84"/>
      <c r="AD17" s="84"/>
      <c r="AE17" s="82"/>
      <c r="AF17" s="82"/>
      <c r="AG17" s="84"/>
      <c r="AH17" s="84"/>
    </row>
    <row r="18" spans="1:34" ht="12" customHeight="1" x14ac:dyDescent="0.25">
      <c r="A18" s="82">
        <v>12</v>
      </c>
      <c r="B18" s="558" t="s">
        <v>21</v>
      </c>
      <c r="C18" s="559"/>
      <c r="D18" s="559"/>
      <c r="E18" s="559"/>
      <c r="F18" s="559"/>
      <c r="G18" s="559"/>
      <c r="H18" s="560"/>
      <c r="I18" s="256" t="s">
        <v>102</v>
      </c>
      <c r="J18" s="82"/>
      <c r="K18" s="82"/>
      <c r="L18" s="82"/>
      <c r="M18" s="82"/>
      <c r="N18" s="82"/>
      <c r="O18" s="82"/>
      <c r="P18" s="84"/>
      <c r="Q18" s="84"/>
      <c r="R18" s="84"/>
      <c r="S18" s="84"/>
      <c r="T18" s="84"/>
      <c r="U18" s="84"/>
      <c r="V18" s="84"/>
      <c r="W18" s="84"/>
      <c r="X18" s="84"/>
      <c r="Y18" s="84"/>
      <c r="Z18" s="84"/>
      <c r="AA18" s="84"/>
      <c r="AB18" s="84"/>
      <c r="AC18" s="84"/>
      <c r="AD18" s="84"/>
      <c r="AE18" s="82"/>
      <c r="AF18" s="82"/>
      <c r="AG18" s="84"/>
      <c r="AH18" s="84"/>
    </row>
    <row r="19" spans="1:34" ht="12" customHeight="1" x14ac:dyDescent="0.25">
      <c r="A19" s="82">
        <v>13</v>
      </c>
      <c r="B19" s="558" t="s">
        <v>22</v>
      </c>
      <c r="C19" s="559"/>
      <c r="D19" s="559"/>
      <c r="E19" s="559"/>
      <c r="F19" s="559"/>
      <c r="G19" s="559"/>
      <c r="H19" s="560"/>
      <c r="I19" s="82"/>
      <c r="J19" s="82" t="s">
        <v>102</v>
      </c>
      <c r="K19" s="82"/>
      <c r="L19" s="82"/>
      <c r="M19" s="82"/>
      <c r="N19" s="82"/>
      <c r="O19" s="82"/>
      <c r="P19" s="84"/>
      <c r="Q19" s="84"/>
      <c r="R19" s="84"/>
      <c r="S19" s="84"/>
      <c r="T19" s="84"/>
      <c r="U19" s="84"/>
      <c r="V19" s="84"/>
      <c r="W19" s="84"/>
      <c r="X19" s="84"/>
      <c r="Y19" s="84"/>
      <c r="Z19" s="84"/>
      <c r="AA19" s="84"/>
      <c r="AB19" s="84"/>
      <c r="AC19" s="84"/>
      <c r="AD19" s="84"/>
      <c r="AE19" s="82"/>
      <c r="AF19" s="82"/>
      <c r="AG19" s="84"/>
      <c r="AH19" s="84"/>
    </row>
    <row r="20" spans="1:34" ht="12" customHeight="1" x14ac:dyDescent="0.25">
      <c r="A20" s="82">
        <v>14</v>
      </c>
      <c r="B20" s="558" t="s">
        <v>23</v>
      </c>
      <c r="C20" s="559"/>
      <c r="D20" s="559"/>
      <c r="E20" s="559"/>
      <c r="F20" s="559"/>
      <c r="G20" s="559"/>
      <c r="H20" s="560"/>
      <c r="I20" s="82"/>
      <c r="J20" s="82" t="s">
        <v>102</v>
      </c>
      <c r="K20" s="82"/>
      <c r="L20" s="82"/>
      <c r="M20" s="82"/>
      <c r="N20" s="82"/>
      <c r="O20" s="82"/>
      <c r="P20" s="84"/>
      <c r="Q20" s="84"/>
      <c r="R20" s="84"/>
      <c r="S20" s="84"/>
      <c r="T20" s="84"/>
      <c r="U20" s="84"/>
      <c r="V20" s="84"/>
      <c r="W20" s="84"/>
      <c r="X20" s="84"/>
      <c r="Y20" s="84"/>
      <c r="Z20" s="84"/>
      <c r="AA20" s="84"/>
      <c r="AB20" s="84"/>
      <c r="AC20" s="84"/>
      <c r="AD20" s="84"/>
      <c r="AE20" s="82"/>
      <c r="AF20" s="82"/>
      <c r="AG20" s="84"/>
      <c r="AH20" s="84"/>
    </row>
    <row r="21" spans="1:34" ht="12" customHeight="1" x14ac:dyDescent="0.25">
      <c r="A21" s="82">
        <v>15</v>
      </c>
      <c r="B21" s="558" t="s">
        <v>24</v>
      </c>
      <c r="C21" s="559"/>
      <c r="D21" s="559"/>
      <c r="E21" s="559"/>
      <c r="F21" s="559"/>
      <c r="G21" s="559"/>
      <c r="H21" s="560"/>
      <c r="I21" s="82"/>
      <c r="J21" s="82" t="s">
        <v>102</v>
      </c>
      <c r="K21" s="82"/>
      <c r="L21" s="82"/>
      <c r="M21" s="82"/>
      <c r="N21" s="82"/>
      <c r="O21" s="82"/>
      <c r="P21" s="84"/>
      <c r="Q21" s="84"/>
      <c r="R21" s="84"/>
      <c r="S21" s="84"/>
      <c r="T21" s="84"/>
      <c r="U21" s="84"/>
      <c r="V21" s="84"/>
      <c r="W21" s="84"/>
      <c r="X21" s="84"/>
      <c r="Y21" s="84"/>
      <c r="Z21" s="84"/>
      <c r="AA21" s="84"/>
      <c r="AB21" s="84"/>
      <c r="AC21" s="84"/>
      <c r="AD21" s="84"/>
      <c r="AE21" s="82"/>
      <c r="AF21" s="82"/>
      <c r="AG21" s="84"/>
      <c r="AH21" s="84"/>
    </row>
    <row r="22" spans="1:34" ht="12" customHeight="1" x14ac:dyDescent="0.25">
      <c r="A22" s="82">
        <v>16</v>
      </c>
      <c r="B22" s="558" t="s">
        <v>25</v>
      </c>
      <c r="C22" s="559"/>
      <c r="D22" s="559"/>
      <c r="E22" s="559"/>
      <c r="F22" s="559"/>
      <c r="G22" s="559"/>
      <c r="H22" s="560"/>
      <c r="I22" s="82" t="s">
        <v>102</v>
      </c>
      <c r="J22" s="82"/>
      <c r="K22" s="82"/>
      <c r="L22" s="82"/>
      <c r="M22" s="82"/>
      <c r="N22" s="82"/>
      <c r="O22" s="82"/>
      <c r="P22" s="84"/>
      <c r="Q22" s="84"/>
      <c r="R22" s="84"/>
      <c r="S22" s="84"/>
      <c r="T22" s="84"/>
      <c r="U22" s="84"/>
      <c r="V22" s="84"/>
      <c r="W22" s="84"/>
      <c r="X22" s="84"/>
      <c r="Y22" s="84"/>
      <c r="Z22" s="84"/>
      <c r="AA22" s="84"/>
      <c r="AB22" s="84"/>
      <c r="AC22" s="84"/>
      <c r="AD22" s="84"/>
      <c r="AE22" s="82"/>
      <c r="AF22" s="82"/>
      <c r="AG22" s="84"/>
      <c r="AH22" s="84"/>
    </row>
    <row r="23" spans="1:34" ht="12" customHeight="1" x14ac:dyDescent="0.25">
      <c r="A23" s="82">
        <v>17</v>
      </c>
      <c r="B23" s="558" t="s">
        <v>26</v>
      </c>
      <c r="C23" s="559"/>
      <c r="D23" s="559"/>
      <c r="E23" s="559"/>
      <c r="F23" s="559"/>
      <c r="G23" s="559"/>
      <c r="H23" s="560"/>
      <c r="I23" s="82"/>
      <c r="J23" s="82" t="s">
        <v>102</v>
      </c>
      <c r="K23" s="82"/>
      <c r="L23" s="82"/>
      <c r="M23" s="82"/>
      <c r="N23" s="82"/>
      <c r="O23" s="82"/>
      <c r="P23" s="84"/>
      <c r="Q23" s="84"/>
      <c r="R23" s="84"/>
      <c r="S23" s="84"/>
      <c r="T23" s="84"/>
      <c r="U23" s="84"/>
      <c r="V23" s="84"/>
      <c r="W23" s="84"/>
      <c r="X23" s="84"/>
      <c r="Y23" s="84"/>
      <c r="Z23" s="84"/>
      <c r="AA23" s="84"/>
      <c r="AB23" s="84"/>
      <c r="AC23" s="84"/>
      <c r="AD23" s="84"/>
      <c r="AE23" s="82"/>
      <c r="AF23" s="82"/>
      <c r="AG23" s="84"/>
      <c r="AH23" s="84"/>
    </row>
    <row r="24" spans="1:34" ht="12" customHeight="1" x14ac:dyDescent="0.25">
      <c r="A24" s="82">
        <v>18</v>
      </c>
      <c r="B24" s="558" t="s">
        <v>27</v>
      </c>
      <c r="C24" s="559"/>
      <c r="D24" s="559"/>
      <c r="E24" s="559"/>
      <c r="F24" s="559"/>
      <c r="G24" s="559"/>
      <c r="H24" s="560"/>
      <c r="I24" s="82"/>
      <c r="J24" s="82" t="s">
        <v>102</v>
      </c>
      <c r="K24" s="82"/>
      <c r="L24" s="82"/>
      <c r="M24" s="82"/>
      <c r="N24" s="82"/>
      <c r="O24" s="82"/>
      <c r="P24" s="84"/>
      <c r="Q24" s="84"/>
      <c r="R24" s="84"/>
      <c r="S24" s="84"/>
      <c r="T24" s="84"/>
      <c r="U24" s="84"/>
      <c r="V24" s="84"/>
      <c r="W24" s="84"/>
      <c r="X24" s="84"/>
      <c r="Y24" s="84"/>
      <c r="Z24" s="84"/>
      <c r="AA24" s="84"/>
      <c r="AB24" s="84"/>
      <c r="AC24" s="84"/>
      <c r="AD24" s="84"/>
      <c r="AE24" s="82"/>
      <c r="AF24" s="82"/>
      <c r="AG24" s="84"/>
      <c r="AH24" s="84"/>
    </row>
    <row r="25" spans="1:34" ht="12" customHeight="1" x14ac:dyDescent="0.25">
      <c r="A25" s="82">
        <v>19</v>
      </c>
      <c r="B25" s="596" t="s">
        <v>736</v>
      </c>
      <c r="C25" s="596"/>
      <c r="D25" s="596"/>
      <c r="E25" s="596"/>
      <c r="F25" s="596"/>
      <c r="G25" s="596"/>
      <c r="H25" s="596"/>
      <c r="I25" s="256" t="s">
        <v>102</v>
      </c>
      <c r="J25" s="82"/>
      <c r="K25" s="82"/>
      <c r="L25" s="82"/>
      <c r="M25" s="82"/>
      <c r="N25" s="82"/>
      <c r="O25" s="82"/>
      <c r="P25" s="84"/>
      <c r="Q25" s="84"/>
      <c r="R25" s="84"/>
      <c r="S25" s="84"/>
      <c r="T25" s="84"/>
      <c r="U25" s="84"/>
      <c r="V25" s="84"/>
      <c r="W25" s="84"/>
      <c r="X25" s="84"/>
      <c r="Y25" s="84"/>
      <c r="Z25" s="84"/>
      <c r="AA25" s="84"/>
      <c r="AB25" s="84"/>
      <c r="AC25" s="84"/>
      <c r="AD25" s="84"/>
      <c r="AE25" s="82"/>
      <c r="AF25" s="82"/>
      <c r="AG25" s="84"/>
      <c r="AH25" s="84"/>
    </row>
    <row r="26" spans="1:34" x14ac:dyDescent="0.2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15" customHeight="1" x14ac:dyDescent="0.25">
      <c r="A27" s="544" t="s">
        <v>30</v>
      </c>
      <c r="B27" s="547" t="s">
        <v>28</v>
      </c>
      <c r="C27" s="548"/>
      <c r="D27" s="548"/>
      <c r="E27" s="548"/>
      <c r="F27" s="548"/>
      <c r="G27" s="548"/>
      <c r="H27" s="548"/>
      <c r="I27" s="548"/>
      <c r="J27" s="548"/>
      <c r="K27" s="548"/>
      <c r="L27" s="548"/>
      <c r="M27" s="548"/>
      <c r="N27" s="548"/>
      <c r="O27" s="548"/>
      <c r="P27" s="548"/>
      <c r="Q27" s="548"/>
      <c r="R27" s="549"/>
      <c r="S27" s="583" t="s">
        <v>47</v>
      </c>
      <c r="T27" s="584"/>
      <c r="U27" s="585"/>
      <c r="V27" s="583" t="s">
        <v>48</v>
      </c>
      <c r="W27" s="584"/>
      <c r="X27" s="585"/>
      <c r="Y27" s="541" t="s">
        <v>38</v>
      </c>
      <c r="Z27" s="542"/>
      <c r="AA27" s="542"/>
      <c r="AB27" s="542"/>
      <c r="AC27" s="542"/>
      <c r="AD27" s="542"/>
      <c r="AE27" s="542"/>
      <c r="AF27" s="543"/>
      <c r="AG27" s="540" t="s">
        <v>51</v>
      </c>
      <c r="AH27" s="540"/>
    </row>
    <row r="28" spans="1:34" ht="15" customHeight="1" x14ac:dyDescent="0.25">
      <c r="A28" s="545"/>
      <c r="B28" s="550"/>
      <c r="C28" s="551"/>
      <c r="D28" s="551"/>
      <c r="E28" s="551"/>
      <c r="F28" s="551"/>
      <c r="G28" s="551"/>
      <c r="H28" s="551"/>
      <c r="I28" s="551"/>
      <c r="J28" s="551"/>
      <c r="K28" s="551"/>
      <c r="L28" s="551"/>
      <c r="M28" s="551"/>
      <c r="N28" s="551"/>
      <c r="O28" s="551"/>
      <c r="P28" s="551"/>
      <c r="Q28" s="551"/>
      <c r="R28" s="552"/>
      <c r="S28" s="586"/>
      <c r="T28" s="587"/>
      <c r="U28" s="588"/>
      <c r="V28" s="586"/>
      <c r="W28" s="587"/>
      <c r="X28" s="588"/>
      <c r="Y28" s="541" t="s">
        <v>39</v>
      </c>
      <c r="Z28" s="542"/>
      <c r="AA28" s="543"/>
      <c r="AB28" s="539" t="s">
        <v>40</v>
      </c>
      <c r="AC28" s="539"/>
      <c r="AD28" s="539" t="s">
        <v>41</v>
      </c>
      <c r="AE28" s="539"/>
      <c r="AF28" s="539"/>
      <c r="AG28" s="540"/>
      <c r="AH28" s="540"/>
    </row>
    <row r="29" spans="1:34" ht="12" customHeight="1" x14ac:dyDescent="0.25">
      <c r="A29" s="82">
        <v>1</v>
      </c>
      <c r="B29" s="510" t="s">
        <v>202</v>
      </c>
      <c r="C29" s="556"/>
      <c r="D29" s="556"/>
      <c r="E29" s="556"/>
      <c r="F29" s="556"/>
      <c r="G29" s="556"/>
      <c r="H29" s="556"/>
      <c r="I29" s="556"/>
      <c r="J29" s="556"/>
      <c r="K29" s="556"/>
      <c r="L29" s="556"/>
      <c r="M29" s="556"/>
      <c r="N29" s="556"/>
      <c r="O29" s="556"/>
      <c r="P29" s="556"/>
      <c r="Q29" s="556"/>
      <c r="R29" s="511"/>
      <c r="S29" s="541">
        <f>COUNTA(I7:I24)</f>
        <v>9</v>
      </c>
      <c r="T29" s="542"/>
      <c r="U29" s="543"/>
      <c r="V29" s="541">
        <f>COUNTA(J7:J24)</f>
        <v>9</v>
      </c>
      <c r="W29" s="542"/>
      <c r="X29" s="543"/>
      <c r="Y29" s="540" t="str">
        <f>IF(AND(S29&gt;1,S29&lt;=5),"x","")</f>
        <v/>
      </c>
      <c r="Z29" s="540"/>
      <c r="AA29" s="540"/>
      <c r="AB29" s="539" t="str">
        <f>IF(AND(S29&gt;5,S29&lt;=11),"x"," ")</f>
        <v>x</v>
      </c>
      <c r="AC29" s="539"/>
      <c r="AD29" s="539" t="str">
        <f>IF(AND(S29&gt;10,S29&lt;=18),"x","")</f>
        <v/>
      </c>
      <c r="AE29" s="539"/>
      <c r="AF29" s="539"/>
      <c r="AG29" s="540" t="str">
        <f>IF(S29&lt;=5,"5",IF(S29&lt;=11,"10",IF(S29&lt;=18,"20")))</f>
        <v>10</v>
      </c>
      <c r="AH29" s="540"/>
    </row>
    <row r="30" spans="1:34" ht="12" customHeight="1" x14ac:dyDescent="0.25">
      <c r="A30" s="82">
        <v>2</v>
      </c>
      <c r="B30" s="510" t="s">
        <v>270</v>
      </c>
      <c r="C30" s="556"/>
      <c r="D30" s="556"/>
      <c r="E30" s="556"/>
      <c r="F30" s="556"/>
      <c r="G30" s="556"/>
      <c r="H30" s="556"/>
      <c r="I30" s="556"/>
      <c r="J30" s="556"/>
      <c r="K30" s="556"/>
      <c r="L30" s="556"/>
      <c r="M30" s="556"/>
      <c r="N30" s="556"/>
      <c r="O30" s="556"/>
      <c r="P30" s="556"/>
      <c r="Q30" s="556"/>
      <c r="R30" s="511"/>
      <c r="S30" s="541">
        <v>8</v>
      </c>
      <c r="T30" s="542"/>
      <c r="U30" s="543"/>
      <c r="V30" s="541">
        <v>10</v>
      </c>
      <c r="W30" s="542"/>
      <c r="X30" s="543"/>
      <c r="Y30" s="540" t="str">
        <f t="shared" ref="Y30:Y40" si="0">IF(AND(S30&gt;1,S30&lt;=5),"x","")</f>
        <v/>
      </c>
      <c r="Z30" s="540"/>
      <c r="AA30" s="540"/>
      <c r="AB30" s="539" t="str">
        <f t="shared" ref="AB30:AB40" si="1">IF(AND(S30&gt;5,S30&lt;=11),"x"," ")</f>
        <v>x</v>
      </c>
      <c r="AC30" s="539"/>
      <c r="AD30" s="539" t="str">
        <f t="shared" ref="AD30:AD40" si="2">IF(AND(S30&gt;10,S30&lt;=18),"x","")</f>
        <v/>
      </c>
      <c r="AE30" s="539"/>
      <c r="AF30" s="539"/>
      <c r="AG30" s="540" t="str">
        <f t="shared" ref="AG30:AG35" si="3">IF(S30&lt;=5,"5",IF(S30&lt;=11,"10",IF(S30&lt;=18,"20")))</f>
        <v>10</v>
      </c>
      <c r="AH30" s="540"/>
    </row>
    <row r="31" spans="1:34" ht="12" customHeight="1" x14ac:dyDescent="0.25">
      <c r="A31" s="82"/>
      <c r="B31" s="508" t="s">
        <v>375</v>
      </c>
      <c r="C31" s="546"/>
      <c r="D31" s="546"/>
      <c r="E31" s="546"/>
      <c r="F31" s="546"/>
      <c r="G31" s="546"/>
      <c r="H31" s="546"/>
      <c r="I31" s="546"/>
      <c r="J31" s="546"/>
      <c r="K31" s="546"/>
      <c r="L31" s="546"/>
      <c r="M31" s="546"/>
      <c r="N31" s="546"/>
      <c r="O31" s="546"/>
      <c r="P31" s="546"/>
      <c r="Q31" s="546"/>
      <c r="R31" s="509"/>
      <c r="S31" s="541"/>
      <c r="T31" s="542"/>
      <c r="U31" s="543"/>
      <c r="V31" s="541"/>
      <c r="W31" s="542"/>
      <c r="X31" s="543"/>
      <c r="Y31" s="540" t="str">
        <f t="shared" si="0"/>
        <v/>
      </c>
      <c r="Z31" s="540"/>
      <c r="AA31" s="540"/>
      <c r="AB31" s="539" t="str">
        <f t="shared" si="1"/>
        <v xml:space="preserve"> </v>
      </c>
      <c r="AC31" s="539"/>
      <c r="AD31" s="539" t="str">
        <f t="shared" si="2"/>
        <v/>
      </c>
      <c r="AE31" s="539"/>
      <c r="AF31" s="539"/>
      <c r="AG31" s="540"/>
      <c r="AH31" s="540"/>
    </row>
    <row r="32" spans="1:34" ht="12" customHeight="1" x14ac:dyDescent="0.25">
      <c r="A32" s="82">
        <v>3</v>
      </c>
      <c r="B32" s="510" t="s">
        <v>292</v>
      </c>
      <c r="C32" s="556"/>
      <c r="D32" s="556"/>
      <c r="E32" s="556"/>
      <c r="F32" s="556"/>
      <c r="G32" s="556"/>
      <c r="H32" s="556"/>
      <c r="I32" s="556"/>
      <c r="J32" s="556"/>
      <c r="K32" s="556"/>
      <c r="L32" s="556"/>
      <c r="M32" s="556"/>
      <c r="N32" s="556"/>
      <c r="O32" s="556"/>
      <c r="P32" s="556"/>
      <c r="Q32" s="556"/>
      <c r="R32" s="511"/>
      <c r="S32" s="541">
        <v>16</v>
      </c>
      <c r="T32" s="542"/>
      <c r="U32" s="543"/>
      <c r="V32" s="541">
        <v>2</v>
      </c>
      <c r="W32" s="542"/>
      <c r="X32" s="543"/>
      <c r="Y32" s="540" t="str">
        <f t="shared" si="0"/>
        <v/>
      </c>
      <c r="Z32" s="540"/>
      <c r="AA32" s="540"/>
      <c r="AB32" s="539" t="str">
        <f t="shared" si="1"/>
        <v xml:space="preserve"> </v>
      </c>
      <c r="AC32" s="539"/>
      <c r="AD32" s="539" t="str">
        <f t="shared" si="2"/>
        <v>x</v>
      </c>
      <c r="AE32" s="539"/>
      <c r="AF32" s="539"/>
      <c r="AG32" s="540" t="str">
        <f t="shared" si="3"/>
        <v>20</v>
      </c>
      <c r="AH32" s="540"/>
    </row>
    <row r="33" spans="1:34" ht="12" customHeight="1" x14ac:dyDescent="0.25">
      <c r="A33" s="82">
        <v>4</v>
      </c>
      <c r="B33" s="510" t="s">
        <v>273</v>
      </c>
      <c r="C33" s="556"/>
      <c r="D33" s="556"/>
      <c r="E33" s="556"/>
      <c r="F33" s="556"/>
      <c r="G33" s="556"/>
      <c r="H33" s="556"/>
      <c r="I33" s="556"/>
      <c r="J33" s="556"/>
      <c r="K33" s="556"/>
      <c r="L33" s="556"/>
      <c r="M33" s="556"/>
      <c r="N33" s="556"/>
      <c r="O33" s="556"/>
      <c r="P33" s="556"/>
      <c r="Q33" s="556"/>
      <c r="R33" s="511"/>
      <c r="S33" s="541">
        <v>12</v>
      </c>
      <c r="T33" s="542"/>
      <c r="U33" s="543"/>
      <c r="V33" s="541">
        <v>6</v>
      </c>
      <c r="W33" s="542"/>
      <c r="X33" s="543"/>
      <c r="Y33" s="540" t="str">
        <f t="shared" si="0"/>
        <v/>
      </c>
      <c r="Z33" s="540"/>
      <c r="AA33" s="540"/>
      <c r="AB33" s="539" t="str">
        <f t="shared" si="1"/>
        <v xml:space="preserve"> </v>
      </c>
      <c r="AC33" s="539"/>
      <c r="AD33" s="539" t="str">
        <f t="shared" si="2"/>
        <v>x</v>
      </c>
      <c r="AE33" s="539"/>
      <c r="AF33" s="539"/>
      <c r="AG33" s="540" t="str">
        <f>IF(S33&lt;=5,"5",IF(S33&lt;=11,"10",IF(S33&lt;=18,"20")))</f>
        <v>20</v>
      </c>
      <c r="AH33" s="540"/>
    </row>
    <row r="34" spans="1:34" ht="19.5" customHeight="1" x14ac:dyDescent="0.25">
      <c r="A34" s="82"/>
      <c r="B34" s="508" t="s">
        <v>376</v>
      </c>
      <c r="C34" s="546"/>
      <c r="D34" s="546"/>
      <c r="E34" s="546"/>
      <c r="F34" s="546"/>
      <c r="G34" s="546"/>
      <c r="H34" s="546"/>
      <c r="I34" s="546"/>
      <c r="J34" s="546"/>
      <c r="K34" s="546"/>
      <c r="L34" s="546"/>
      <c r="M34" s="546"/>
      <c r="N34" s="546"/>
      <c r="O34" s="546"/>
      <c r="P34" s="546"/>
      <c r="Q34" s="546"/>
      <c r="R34" s="509"/>
      <c r="S34" s="597"/>
      <c r="T34" s="598"/>
      <c r="U34" s="599"/>
      <c r="V34" s="600"/>
      <c r="W34" s="600"/>
      <c r="X34" s="600"/>
      <c r="Y34" s="601"/>
      <c r="Z34" s="601"/>
      <c r="AA34" s="601"/>
      <c r="AB34" s="601"/>
      <c r="AC34" s="601"/>
      <c r="AD34" s="601"/>
      <c r="AE34" s="601"/>
      <c r="AF34" s="601"/>
      <c r="AG34" s="601"/>
      <c r="AH34" s="601"/>
    </row>
    <row r="35" spans="1:34" ht="12" customHeight="1" x14ac:dyDescent="0.25">
      <c r="A35" s="82">
        <v>5</v>
      </c>
      <c r="B35" s="510" t="s">
        <v>262</v>
      </c>
      <c r="C35" s="556"/>
      <c r="D35" s="556"/>
      <c r="E35" s="556"/>
      <c r="F35" s="556"/>
      <c r="G35" s="556"/>
      <c r="H35" s="556"/>
      <c r="I35" s="556"/>
      <c r="J35" s="556"/>
      <c r="K35" s="556"/>
      <c r="L35" s="556"/>
      <c r="M35" s="556"/>
      <c r="N35" s="556"/>
      <c r="O35" s="556"/>
      <c r="P35" s="556"/>
      <c r="Q35" s="556"/>
      <c r="R35" s="511"/>
      <c r="S35" s="541">
        <v>9</v>
      </c>
      <c r="T35" s="542"/>
      <c r="U35" s="543"/>
      <c r="V35" s="541">
        <v>9</v>
      </c>
      <c r="W35" s="542"/>
      <c r="X35" s="543"/>
      <c r="Y35" s="540" t="str">
        <f t="shared" si="0"/>
        <v/>
      </c>
      <c r="Z35" s="540"/>
      <c r="AA35" s="540"/>
      <c r="AB35" s="539" t="str">
        <f t="shared" si="1"/>
        <v>x</v>
      </c>
      <c r="AC35" s="539"/>
      <c r="AD35" s="539" t="str">
        <f t="shared" si="2"/>
        <v/>
      </c>
      <c r="AE35" s="539"/>
      <c r="AF35" s="539"/>
      <c r="AG35" s="540" t="str">
        <f t="shared" si="3"/>
        <v>10</v>
      </c>
      <c r="AH35" s="540"/>
    </row>
    <row r="36" spans="1:34" ht="12" customHeight="1" x14ac:dyDescent="0.25">
      <c r="A36" s="82">
        <v>6</v>
      </c>
      <c r="B36" s="510" t="s">
        <v>265</v>
      </c>
      <c r="C36" s="556"/>
      <c r="D36" s="556"/>
      <c r="E36" s="556"/>
      <c r="F36" s="556"/>
      <c r="G36" s="556"/>
      <c r="H36" s="556"/>
      <c r="I36" s="556"/>
      <c r="J36" s="556"/>
      <c r="K36" s="556"/>
      <c r="L36" s="556"/>
      <c r="M36" s="556"/>
      <c r="N36" s="556"/>
      <c r="O36" s="556"/>
      <c r="P36" s="556"/>
      <c r="Q36" s="556"/>
      <c r="R36" s="511"/>
      <c r="S36" s="541">
        <v>12</v>
      </c>
      <c r="T36" s="542"/>
      <c r="U36" s="543"/>
      <c r="V36" s="541">
        <v>6</v>
      </c>
      <c r="W36" s="542"/>
      <c r="X36" s="543"/>
      <c r="Y36" s="540" t="str">
        <f t="shared" si="0"/>
        <v/>
      </c>
      <c r="Z36" s="540"/>
      <c r="AA36" s="540"/>
      <c r="AB36" s="539" t="str">
        <f t="shared" si="1"/>
        <v xml:space="preserve"> </v>
      </c>
      <c r="AC36" s="539"/>
      <c r="AD36" s="539" t="str">
        <f t="shared" si="2"/>
        <v>x</v>
      </c>
      <c r="AE36" s="539"/>
      <c r="AF36" s="539"/>
      <c r="AG36" s="540" t="str">
        <f t="shared" ref="AG36:AG42" si="4">IF(S36&lt;=5,"5",IF(S36&lt;=11,"10",IF(S36&lt;=18,"20")))</f>
        <v>20</v>
      </c>
      <c r="AH36" s="540"/>
    </row>
    <row r="37" spans="1:34" ht="12" customHeight="1" x14ac:dyDescent="0.25">
      <c r="A37" s="82">
        <v>7</v>
      </c>
      <c r="B37" s="510" t="s">
        <v>329</v>
      </c>
      <c r="C37" s="556"/>
      <c r="D37" s="556"/>
      <c r="E37" s="556"/>
      <c r="F37" s="556"/>
      <c r="G37" s="556"/>
      <c r="H37" s="556"/>
      <c r="I37" s="556"/>
      <c r="J37" s="556"/>
      <c r="K37" s="556"/>
      <c r="L37" s="556"/>
      <c r="M37" s="556"/>
      <c r="N37" s="556"/>
      <c r="O37" s="556"/>
      <c r="P37" s="556"/>
      <c r="Q37" s="556"/>
      <c r="R37" s="511"/>
      <c r="S37" s="541">
        <v>11</v>
      </c>
      <c r="T37" s="542"/>
      <c r="U37" s="543"/>
      <c r="V37" s="541">
        <v>7</v>
      </c>
      <c r="W37" s="542"/>
      <c r="X37" s="543"/>
      <c r="Y37" s="540" t="str">
        <f t="shared" si="0"/>
        <v/>
      </c>
      <c r="Z37" s="540"/>
      <c r="AA37" s="540"/>
      <c r="AB37" s="539" t="str">
        <f t="shared" si="1"/>
        <v>x</v>
      </c>
      <c r="AC37" s="539"/>
      <c r="AD37" s="539" t="str">
        <f t="shared" si="2"/>
        <v>x</v>
      </c>
      <c r="AE37" s="539"/>
      <c r="AF37" s="539"/>
      <c r="AG37" s="540" t="str">
        <f t="shared" si="4"/>
        <v>10</v>
      </c>
      <c r="AH37" s="540"/>
    </row>
    <row r="38" spans="1:34" ht="12" customHeight="1" x14ac:dyDescent="0.25">
      <c r="A38" s="82">
        <v>8</v>
      </c>
      <c r="B38" s="553" t="s">
        <v>334</v>
      </c>
      <c r="C38" s="554"/>
      <c r="D38" s="554"/>
      <c r="E38" s="554"/>
      <c r="F38" s="554"/>
      <c r="G38" s="554"/>
      <c r="H38" s="554"/>
      <c r="I38" s="554"/>
      <c r="J38" s="554"/>
      <c r="K38" s="554"/>
      <c r="L38" s="554"/>
      <c r="M38" s="554"/>
      <c r="N38" s="554"/>
      <c r="O38" s="554"/>
      <c r="P38" s="554"/>
      <c r="Q38" s="554"/>
      <c r="R38" s="555"/>
      <c r="S38" s="541">
        <v>11</v>
      </c>
      <c r="T38" s="542"/>
      <c r="U38" s="543"/>
      <c r="V38" s="541">
        <v>7</v>
      </c>
      <c r="W38" s="542"/>
      <c r="X38" s="543"/>
      <c r="Y38" s="540" t="str">
        <f t="shared" si="0"/>
        <v/>
      </c>
      <c r="Z38" s="540"/>
      <c r="AA38" s="540"/>
      <c r="AB38" s="539" t="str">
        <f t="shared" si="1"/>
        <v>x</v>
      </c>
      <c r="AC38" s="539"/>
      <c r="AD38" s="539" t="str">
        <f t="shared" si="2"/>
        <v>x</v>
      </c>
      <c r="AE38" s="539"/>
      <c r="AF38" s="539"/>
      <c r="AG38" s="540" t="str">
        <f t="shared" si="4"/>
        <v>10</v>
      </c>
      <c r="AH38" s="540"/>
    </row>
    <row r="39" spans="1:34" ht="12" customHeight="1" x14ac:dyDescent="0.25">
      <c r="A39" s="82">
        <v>9</v>
      </c>
      <c r="B39" s="510" t="s">
        <v>339</v>
      </c>
      <c r="C39" s="556"/>
      <c r="D39" s="556"/>
      <c r="E39" s="556"/>
      <c r="F39" s="556"/>
      <c r="G39" s="556"/>
      <c r="H39" s="556"/>
      <c r="I39" s="556"/>
      <c r="J39" s="556"/>
      <c r="K39" s="556"/>
      <c r="L39" s="556"/>
      <c r="M39" s="556"/>
      <c r="N39" s="556"/>
      <c r="O39" s="556"/>
      <c r="P39" s="556"/>
      <c r="Q39" s="556"/>
      <c r="R39" s="511"/>
      <c r="S39" s="541">
        <v>11</v>
      </c>
      <c r="T39" s="542"/>
      <c r="U39" s="543"/>
      <c r="V39" s="541">
        <v>7</v>
      </c>
      <c r="W39" s="542"/>
      <c r="X39" s="543"/>
      <c r="Y39" s="540" t="str">
        <f t="shared" si="0"/>
        <v/>
      </c>
      <c r="Z39" s="540"/>
      <c r="AA39" s="540"/>
      <c r="AB39" s="539" t="str">
        <f t="shared" si="1"/>
        <v>x</v>
      </c>
      <c r="AC39" s="539"/>
      <c r="AD39" s="539" t="str">
        <f t="shared" si="2"/>
        <v>x</v>
      </c>
      <c r="AE39" s="539"/>
      <c r="AF39" s="539"/>
      <c r="AG39" s="540" t="str">
        <f t="shared" si="4"/>
        <v>10</v>
      </c>
      <c r="AH39" s="540"/>
    </row>
    <row r="40" spans="1:34" ht="12" customHeight="1" x14ac:dyDescent="0.25">
      <c r="A40" s="82">
        <v>10</v>
      </c>
      <c r="B40" s="510" t="s">
        <v>340</v>
      </c>
      <c r="C40" s="556"/>
      <c r="D40" s="556"/>
      <c r="E40" s="556"/>
      <c r="F40" s="556"/>
      <c r="G40" s="556"/>
      <c r="H40" s="556"/>
      <c r="I40" s="556"/>
      <c r="J40" s="556"/>
      <c r="K40" s="556"/>
      <c r="L40" s="556"/>
      <c r="M40" s="556"/>
      <c r="N40" s="556"/>
      <c r="O40" s="556"/>
      <c r="P40" s="556"/>
      <c r="Q40" s="556"/>
      <c r="R40" s="511"/>
      <c r="S40" s="541">
        <v>11</v>
      </c>
      <c r="T40" s="542"/>
      <c r="U40" s="543"/>
      <c r="V40" s="541">
        <v>7</v>
      </c>
      <c r="W40" s="542"/>
      <c r="X40" s="543"/>
      <c r="Y40" s="540" t="str">
        <f t="shared" si="0"/>
        <v/>
      </c>
      <c r="Z40" s="540"/>
      <c r="AA40" s="540"/>
      <c r="AB40" s="539" t="str">
        <f t="shared" si="1"/>
        <v>x</v>
      </c>
      <c r="AC40" s="539"/>
      <c r="AD40" s="539" t="str">
        <f t="shared" si="2"/>
        <v>x</v>
      </c>
      <c r="AE40" s="539"/>
      <c r="AF40" s="539"/>
      <c r="AG40" s="540" t="str">
        <f t="shared" si="4"/>
        <v>10</v>
      </c>
      <c r="AH40" s="540"/>
    </row>
    <row r="41" spans="1:34" ht="12" customHeight="1" x14ac:dyDescent="0.25">
      <c r="A41" s="82">
        <v>11</v>
      </c>
      <c r="B41" s="510" t="s">
        <v>271</v>
      </c>
      <c r="C41" s="556"/>
      <c r="D41" s="556"/>
      <c r="E41" s="556"/>
      <c r="F41" s="556"/>
      <c r="G41" s="556"/>
      <c r="H41" s="556"/>
      <c r="I41" s="556"/>
      <c r="J41" s="556"/>
      <c r="K41" s="556"/>
      <c r="L41" s="556"/>
      <c r="M41" s="556"/>
      <c r="N41" s="556"/>
      <c r="O41" s="556"/>
      <c r="P41" s="556"/>
      <c r="Q41" s="556"/>
      <c r="R41" s="511"/>
      <c r="S41" s="541">
        <v>11</v>
      </c>
      <c r="T41" s="542"/>
      <c r="U41" s="543"/>
      <c r="V41" s="541">
        <v>7</v>
      </c>
      <c r="W41" s="542"/>
      <c r="X41" s="543"/>
      <c r="Y41" s="540" t="str">
        <f>IF(AND(S41&gt;1,S41&lt;=5),"x","")</f>
        <v/>
      </c>
      <c r="Z41" s="540"/>
      <c r="AA41" s="540"/>
      <c r="AB41" s="539" t="str">
        <f>IF(AND(S41&gt;5,S41&lt;=11),"x"," ")</f>
        <v>x</v>
      </c>
      <c r="AC41" s="539"/>
      <c r="AD41" s="539" t="str">
        <f>IF(AND(S41&gt;10,S41&lt;=18),"x","")</f>
        <v>x</v>
      </c>
      <c r="AE41" s="539"/>
      <c r="AF41" s="539"/>
      <c r="AG41" s="540" t="str">
        <f t="shared" si="4"/>
        <v>10</v>
      </c>
      <c r="AH41" s="540"/>
    </row>
    <row r="42" spans="1:34" ht="12" customHeight="1" x14ac:dyDescent="0.25">
      <c r="A42" s="82">
        <v>12</v>
      </c>
      <c r="B42" s="510" t="s">
        <v>269</v>
      </c>
      <c r="C42" s="556"/>
      <c r="D42" s="556"/>
      <c r="E42" s="556"/>
      <c r="F42" s="556"/>
      <c r="G42" s="556"/>
      <c r="H42" s="556"/>
      <c r="I42" s="556"/>
      <c r="J42" s="556"/>
      <c r="K42" s="556"/>
      <c r="L42" s="556"/>
      <c r="M42" s="556"/>
      <c r="N42" s="556"/>
      <c r="O42" s="556"/>
      <c r="P42" s="556"/>
      <c r="Q42" s="556"/>
      <c r="R42" s="511"/>
      <c r="S42" s="541">
        <v>16</v>
      </c>
      <c r="T42" s="542"/>
      <c r="U42" s="543"/>
      <c r="V42" s="541">
        <v>2</v>
      </c>
      <c r="W42" s="542"/>
      <c r="X42" s="543"/>
      <c r="Y42" s="540" t="str">
        <f>IF(AND(S42&gt;1,S42&lt;=5),"x","")</f>
        <v/>
      </c>
      <c r="Z42" s="540"/>
      <c r="AA42" s="540"/>
      <c r="AB42" s="539" t="str">
        <f>IF(AND(S42&gt;5,S42&lt;=11),"x"," ")</f>
        <v xml:space="preserve"> </v>
      </c>
      <c r="AC42" s="539"/>
      <c r="AD42" s="539" t="str">
        <f>IF(AND(S42&gt;10,S42&lt;=18),"x","")</f>
        <v>x</v>
      </c>
      <c r="AE42" s="539"/>
      <c r="AF42" s="539"/>
      <c r="AG42" s="540" t="str">
        <f t="shared" si="4"/>
        <v>20</v>
      </c>
      <c r="AH42" s="540"/>
    </row>
    <row r="43" spans="1:34" ht="16.5" customHeight="1" x14ac:dyDescent="0.25">
      <c r="A43" s="82">
        <v>13</v>
      </c>
      <c r="B43" s="510" t="s">
        <v>349</v>
      </c>
      <c r="C43" s="556"/>
      <c r="D43" s="556"/>
      <c r="E43" s="556"/>
      <c r="F43" s="556"/>
      <c r="G43" s="556"/>
      <c r="H43" s="556"/>
      <c r="I43" s="556"/>
      <c r="J43" s="556"/>
      <c r="K43" s="556"/>
      <c r="L43" s="556"/>
      <c r="M43" s="556"/>
      <c r="N43" s="556"/>
      <c r="O43" s="556"/>
      <c r="P43" s="556"/>
      <c r="Q43" s="556"/>
      <c r="R43" s="511"/>
      <c r="S43" s="541">
        <v>11</v>
      </c>
      <c r="T43" s="542"/>
      <c r="U43" s="543"/>
      <c r="V43" s="541">
        <v>7</v>
      </c>
      <c r="W43" s="542"/>
      <c r="X43" s="543"/>
      <c r="Y43" s="540" t="str">
        <f>IF(AND(S43&gt;1,S43&lt;=5),"x","")</f>
        <v/>
      </c>
      <c r="Z43" s="540"/>
      <c r="AA43" s="540"/>
      <c r="AB43" s="539" t="str">
        <f>IF(AND(S43&gt;5,S43&lt;=11),"x"," ")</f>
        <v>x</v>
      </c>
      <c r="AC43" s="539"/>
      <c r="AD43" s="539" t="str">
        <f>IF(AND(S43&gt;10,S43&lt;=18),"x","")</f>
        <v>x</v>
      </c>
      <c r="AE43" s="539"/>
      <c r="AF43" s="539"/>
      <c r="AG43" s="540" t="str">
        <f>IF(S43&lt;=5,"5",IF(S43&lt;=11,"10",IF(S43&lt;=18,"20")))</f>
        <v>10</v>
      </c>
      <c r="AH43" s="540"/>
    </row>
    <row r="44" spans="1:34" ht="19.5" customHeight="1" x14ac:dyDescent="0.25">
      <c r="A44" s="82"/>
      <c r="B44" s="508" t="s">
        <v>377</v>
      </c>
      <c r="C44" s="546"/>
      <c r="D44" s="546"/>
      <c r="E44" s="546"/>
      <c r="F44" s="546"/>
      <c r="G44" s="546"/>
      <c r="H44" s="546"/>
      <c r="I44" s="546"/>
      <c r="J44" s="546"/>
      <c r="K44" s="546"/>
      <c r="L44" s="546"/>
      <c r="M44" s="546"/>
      <c r="N44" s="546"/>
      <c r="O44" s="546"/>
      <c r="P44" s="546"/>
      <c r="Q44" s="546"/>
      <c r="R44" s="509"/>
      <c r="S44" s="597"/>
      <c r="T44" s="598"/>
      <c r="U44" s="599"/>
      <c r="V44" s="600"/>
      <c r="W44" s="600"/>
      <c r="X44" s="600"/>
      <c r="Y44" s="601"/>
      <c r="Z44" s="601"/>
      <c r="AA44" s="601"/>
      <c r="AB44" s="601"/>
      <c r="AC44" s="601"/>
      <c r="AD44" s="601"/>
      <c r="AE44" s="601"/>
      <c r="AF44" s="601"/>
      <c r="AG44" s="601"/>
      <c r="AH44" s="601"/>
    </row>
    <row r="45" spans="1:34" ht="12" customHeight="1" x14ac:dyDescent="0.25">
      <c r="A45" s="82"/>
      <c r="B45" s="590"/>
      <c r="C45" s="591"/>
      <c r="D45" s="591"/>
      <c r="E45" s="591"/>
      <c r="F45" s="591"/>
      <c r="G45" s="591"/>
      <c r="H45" s="591"/>
      <c r="I45" s="591"/>
      <c r="J45" s="591"/>
      <c r="K45" s="591"/>
      <c r="L45" s="591"/>
      <c r="M45" s="591"/>
      <c r="N45" s="591"/>
      <c r="O45" s="591"/>
      <c r="P45" s="591"/>
      <c r="Q45" s="591"/>
      <c r="R45" s="592"/>
      <c r="S45" s="541"/>
      <c r="T45" s="542"/>
      <c r="U45" s="543"/>
      <c r="V45" s="589"/>
      <c r="W45" s="589"/>
      <c r="X45" s="589"/>
      <c r="Y45" s="540"/>
      <c r="Z45" s="540"/>
      <c r="AA45" s="540"/>
      <c r="AB45" s="539"/>
      <c r="AC45" s="539"/>
      <c r="AD45" s="539"/>
      <c r="AE45" s="539"/>
      <c r="AF45" s="539"/>
      <c r="AG45" s="540"/>
      <c r="AH45" s="540"/>
    </row>
  </sheetData>
  <mergeCells count="167">
    <mergeCell ref="E1:AD2"/>
    <mergeCell ref="AE2:AH2"/>
    <mergeCell ref="B30:R30"/>
    <mergeCell ref="B31:R31"/>
    <mergeCell ref="B32:R32"/>
    <mergeCell ref="B33:R33"/>
    <mergeCell ref="B35:R35"/>
    <mergeCell ref="B36:R36"/>
    <mergeCell ref="S34:U34"/>
    <mergeCell ref="V33:X33"/>
    <mergeCell ref="Y33:AA33"/>
    <mergeCell ref="AB33:AC33"/>
    <mergeCell ref="AD33:AF33"/>
    <mergeCell ref="AG33:AH33"/>
    <mergeCell ref="V32:X32"/>
    <mergeCell ref="Y32:AA32"/>
    <mergeCell ref="AB32:AC32"/>
    <mergeCell ref="AD32:AF32"/>
    <mergeCell ref="AG32:AH32"/>
    <mergeCell ref="V31:X31"/>
    <mergeCell ref="Y31:AA31"/>
    <mergeCell ref="AB31:AC31"/>
    <mergeCell ref="AD31:AF31"/>
    <mergeCell ref="AG31:AH31"/>
    <mergeCell ref="AD42:AF42"/>
    <mergeCell ref="AG42:AH42"/>
    <mergeCell ref="B44:R44"/>
    <mergeCell ref="S44:U44"/>
    <mergeCell ref="V44:X44"/>
    <mergeCell ref="Y44:AA44"/>
    <mergeCell ref="V34:X34"/>
    <mergeCell ref="Y34:AA34"/>
    <mergeCell ref="AB34:AC34"/>
    <mergeCell ref="AD34:AF34"/>
    <mergeCell ref="AG34:AH34"/>
    <mergeCell ref="AB44:AC44"/>
    <mergeCell ref="AD44:AF44"/>
    <mergeCell ref="AG44:AH44"/>
    <mergeCell ref="Y36:AA36"/>
    <mergeCell ref="AB36:AC36"/>
    <mergeCell ref="AD36:AF36"/>
    <mergeCell ref="AG36:AH36"/>
    <mergeCell ref="V37:X37"/>
    <mergeCell ref="Y37:AA37"/>
    <mergeCell ref="AB37:AC37"/>
    <mergeCell ref="AD37:AF37"/>
    <mergeCell ref="AG37:AH37"/>
    <mergeCell ref="AB40:AC40"/>
    <mergeCell ref="B24:H24"/>
    <mergeCell ref="B18:H18"/>
    <mergeCell ref="V30:X30"/>
    <mergeCell ref="Y30:AA30"/>
    <mergeCell ref="AB30:AC30"/>
    <mergeCell ref="AD30:AF30"/>
    <mergeCell ref="AG30:AH30"/>
    <mergeCell ref="AG27:AH28"/>
    <mergeCell ref="V27:X28"/>
    <mergeCell ref="Y27:AF27"/>
    <mergeCell ref="Y28:AA28"/>
    <mergeCell ref="V29:X29"/>
    <mergeCell ref="Y29:AA29"/>
    <mergeCell ref="AB29:AC29"/>
    <mergeCell ref="AD29:AF29"/>
    <mergeCell ref="AG29:AH29"/>
    <mergeCell ref="B25:H25"/>
    <mergeCell ref="K5:L5"/>
    <mergeCell ref="M5:N5"/>
    <mergeCell ref="O5:P5"/>
    <mergeCell ref="B23:H23"/>
    <mergeCell ref="B8:H8"/>
    <mergeCell ref="B14:H14"/>
    <mergeCell ref="B15:H15"/>
    <mergeCell ref="B17:H17"/>
    <mergeCell ref="B9:H9"/>
    <mergeCell ref="B10:H10"/>
    <mergeCell ref="B12:H12"/>
    <mergeCell ref="B21:H21"/>
    <mergeCell ref="B22:H22"/>
    <mergeCell ref="V45:X45"/>
    <mergeCell ref="Y45:AA45"/>
    <mergeCell ref="AB45:AC45"/>
    <mergeCell ref="AD45:AF45"/>
    <mergeCell ref="AG45:AH45"/>
    <mergeCell ref="B45:R45"/>
    <mergeCell ref="S45:U45"/>
    <mergeCell ref="S29:U29"/>
    <mergeCell ref="S30:U30"/>
    <mergeCell ref="S31:U31"/>
    <mergeCell ref="S32:U32"/>
    <mergeCell ref="B29:R29"/>
    <mergeCell ref="S37:U37"/>
    <mergeCell ref="AD43:AF43"/>
    <mergeCell ref="AG43:AH43"/>
    <mergeCell ref="AD39:AF39"/>
    <mergeCell ref="AG39:AH39"/>
    <mergeCell ref="AD35:AF35"/>
    <mergeCell ref="AG35:AH35"/>
    <mergeCell ref="AB38:AC38"/>
    <mergeCell ref="AD38:AF38"/>
    <mergeCell ref="AG38:AH38"/>
    <mergeCell ref="S36:U36"/>
    <mergeCell ref="V36:X36"/>
    <mergeCell ref="B43:R43"/>
    <mergeCell ref="S43:U43"/>
    <mergeCell ref="V43:X43"/>
    <mergeCell ref="Y43:AA43"/>
    <mergeCell ref="AB43:AC43"/>
    <mergeCell ref="B42:R42"/>
    <mergeCell ref="S39:U39"/>
    <mergeCell ref="V39:X39"/>
    <mergeCell ref="Y39:AA39"/>
    <mergeCell ref="AB39:AC39"/>
    <mergeCell ref="S40:U40"/>
    <mergeCell ref="V40:X40"/>
    <mergeCell ref="Y40:AA40"/>
    <mergeCell ref="B39:R39"/>
    <mergeCell ref="B40:R40"/>
    <mergeCell ref="B41:R41"/>
    <mergeCell ref="S42:U42"/>
    <mergeCell ref="V42:X42"/>
    <mergeCell ref="Y42:AA42"/>
    <mergeCell ref="AB42:AC42"/>
    <mergeCell ref="W5:X5"/>
    <mergeCell ref="Y5:Z5"/>
    <mergeCell ref="AA5:AB5"/>
    <mergeCell ref="AC5:AD5"/>
    <mergeCell ref="AB28:AC28"/>
    <mergeCell ref="AD28:AF28"/>
    <mergeCell ref="B7:H7"/>
    <mergeCell ref="A5:A6"/>
    <mergeCell ref="AE1:AH1"/>
    <mergeCell ref="A4:AH4"/>
    <mergeCell ref="AE3:AH3"/>
    <mergeCell ref="E3:AD3"/>
    <mergeCell ref="A1:D3"/>
    <mergeCell ref="Q5:R5"/>
    <mergeCell ref="S5:T5"/>
    <mergeCell ref="AE5:AF5"/>
    <mergeCell ref="AG5:AH5"/>
    <mergeCell ref="B19:H19"/>
    <mergeCell ref="B20:H20"/>
    <mergeCell ref="U5:V5"/>
    <mergeCell ref="B5:H5"/>
    <mergeCell ref="B6:H6"/>
    <mergeCell ref="S27:U28"/>
    <mergeCell ref="I5:J5"/>
    <mergeCell ref="AD40:AF40"/>
    <mergeCell ref="AG40:AH40"/>
    <mergeCell ref="S41:U41"/>
    <mergeCell ref="V41:X41"/>
    <mergeCell ref="Y41:AA41"/>
    <mergeCell ref="AB41:AC41"/>
    <mergeCell ref="AD41:AF41"/>
    <mergeCell ref="AG41:AH41"/>
    <mergeCell ref="A27:A28"/>
    <mergeCell ref="S33:U33"/>
    <mergeCell ref="B34:R34"/>
    <mergeCell ref="S35:U35"/>
    <mergeCell ref="V35:X35"/>
    <mergeCell ref="Y35:AA35"/>
    <mergeCell ref="AB35:AC35"/>
    <mergeCell ref="S38:U38"/>
    <mergeCell ref="V38:X38"/>
    <mergeCell ref="Y38:AA38"/>
    <mergeCell ref="B27:R28"/>
    <mergeCell ref="B38:R38"/>
    <mergeCell ref="B37:R37"/>
  </mergeCells>
  <printOptions horizontalCentered="1"/>
  <pageMargins left="0.23622047244094491" right="0.23622047244094491" top="0.35433070866141736" bottom="0.35433070866141736"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AI23"/>
  <sheetViews>
    <sheetView topLeftCell="D4" zoomScale="160" zoomScaleNormal="160" zoomScaleSheetLayoutView="160" workbookViewId="0">
      <selection activeCell="H23" sqref="H23"/>
    </sheetView>
  </sheetViews>
  <sheetFormatPr baseColWidth="10" defaultRowHeight="15" x14ac:dyDescent="0.25"/>
  <cols>
    <col min="1" max="1" width="11.42578125" customWidth="1"/>
    <col min="2" max="2" width="13.7109375" customWidth="1"/>
    <col min="3" max="3" width="55.7109375" customWidth="1"/>
    <col min="4" max="4" width="5.42578125" customWidth="1"/>
    <col min="5" max="5" width="16.85546875" customWidth="1"/>
    <col min="6" max="6" width="11.42578125" customWidth="1"/>
    <col min="7" max="7" width="11.140625" customWidth="1"/>
  </cols>
  <sheetData>
    <row r="1" spans="1:35" s="2" customFormat="1" ht="24.75" customHeight="1" x14ac:dyDescent="0.15">
      <c r="A1" s="620"/>
      <c r="B1" s="621"/>
      <c r="C1" s="617" t="s">
        <v>109</v>
      </c>
      <c r="D1" s="617"/>
      <c r="E1" s="89" t="s">
        <v>215</v>
      </c>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5" s="2" customFormat="1" ht="24.75" customHeight="1" x14ac:dyDescent="0.15">
      <c r="A2" s="622"/>
      <c r="B2" s="623"/>
      <c r="C2" s="618"/>
      <c r="D2" s="618"/>
      <c r="E2" s="90" t="s">
        <v>212</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5" s="2" customFormat="1" ht="22.5" customHeight="1" thickBot="1" x14ac:dyDescent="0.2">
      <c r="A3" s="624"/>
      <c r="B3" s="625"/>
      <c r="C3" s="619" t="s">
        <v>216</v>
      </c>
      <c r="D3" s="619"/>
      <c r="E3" s="94" t="s">
        <v>213</v>
      </c>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8.75" customHeight="1" x14ac:dyDescent="0.25">
      <c r="A4" s="612" t="s">
        <v>665</v>
      </c>
      <c r="B4" s="613"/>
      <c r="C4" s="613"/>
      <c r="D4" s="613"/>
      <c r="E4" s="614"/>
    </row>
    <row r="5" spans="1:35" ht="15.75" customHeight="1" x14ac:dyDescent="0.25">
      <c r="A5" s="615" t="s">
        <v>50</v>
      </c>
      <c r="B5" s="616"/>
      <c r="C5" s="616"/>
      <c r="D5" s="87" t="s">
        <v>51</v>
      </c>
      <c r="E5" s="91" t="s">
        <v>52</v>
      </c>
    </row>
    <row r="6" spans="1:35" ht="15" customHeight="1" x14ac:dyDescent="0.25">
      <c r="A6" s="610" t="s">
        <v>28</v>
      </c>
      <c r="B6" s="611"/>
      <c r="C6" s="611"/>
      <c r="D6" s="88"/>
      <c r="E6" s="92"/>
    </row>
    <row r="7" spans="1:35" ht="12" customHeight="1" x14ac:dyDescent="0.25">
      <c r="A7" s="608" t="s">
        <v>202</v>
      </c>
      <c r="B7" s="609"/>
      <c r="C7" s="609"/>
      <c r="D7" s="82">
        <v>3</v>
      </c>
      <c r="E7" s="93" t="str">
        <f>IF(D7=1,"Rara vez",IF(D7=2,"Improbable",IF(D7=3,"Posible",IF(D7=4,"Probable",IF(D7=5,"Casi segura")))))</f>
        <v>Posible</v>
      </c>
    </row>
    <row r="8" spans="1:35" ht="12" customHeight="1" x14ac:dyDescent="0.25">
      <c r="A8" s="608" t="s">
        <v>270</v>
      </c>
      <c r="B8" s="609"/>
      <c r="C8" s="609"/>
      <c r="D8" s="82">
        <v>3</v>
      </c>
      <c r="E8" s="93" t="str">
        <f>IF(D8=1,"Rara vez",IF(D8=2,"Improbable",IF(D8=3,"Posible",IF(D8=4,"Probable",IF(D8=5,"Casi segura")))))</f>
        <v>Posible</v>
      </c>
    </row>
    <row r="9" spans="1:35" ht="15" customHeight="1" x14ac:dyDescent="0.25">
      <c r="A9" s="610" t="s">
        <v>394</v>
      </c>
      <c r="B9" s="611"/>
      <c r="C9" s="611"/>
      <c r="D9" s="88"/>
      <c r="E9" s="92"/>
    </row>
    <row r="10" spans="1:35" ht="15" customHeight="1" x14ac:dyDescent="0.25">
      <c r="A10" s="608" t="s">
        <v>292</v>
      </c>
      <c r="B10" s="609"/>
      <c r="C10" s="609"/>
      <c r="D10" s="82">
        <v>5</v>
      </c>
      <c r="E10" s="93" t="str">
        <f>IF(D10=1,"Rara vez",IF(D10=2,"Improbable",IF(D10=3,"Posible",IF(D10=4,"Probable",IF(D10=5,"Casi segura")))))</f>
        <v>Casi segura</v>
      </c>
    </row>
    <row r="11" spans="1:35" ht="12" customHeight="1" x14ac:dyDescent="0.25">
      <c r="A11" s="608" t="s">
        <v>273</v>
      </c>
      <c r="B11" s="609"/>
      <c r="C11" s="609"/>
      <c r="D11" s="82">
        <v>3</v>
      </c>
      <c r="E11" s="93" t="str">
        <f>IF(D11=1,"Rara vez",IF(D11=2,"Improbable",IF(D11=3,"Posible",IF(D11=4,"Probable",IF(D11=5,"Casi segura")))))</f>
        <v>Posible</v>
      </c>
    </row>
    <row r="12" spans="1:35" ht="15" customHeight="1" x14ac:dyDescent="0.25">
      <c r="A12" s="610" t="s">
        <v>395</v>
      </c>
      <c r="B12" s="611"/>
      <c r="C12" s="611"/>
      <c r="D12" s="88"/>
      <c r="E12" s="92"/>
    </row>
    <row r="13" spans="1:35" ht="22.5" customHeight="1" x14ac:dyDescent="0.25">
      <c r="A13" s="608" t="s">
        <v>262</v>
      </c>
      <c r="B13" s="609"/>
      <c r="C13" s="609"/>
      <c r="D13" s="82">
        <v>4</v>
      </c>
      <c r="E13" s="93" t="str">
        <f t="shared" ref="E13:E21" si="0">IF(D13=1,"Rara vez",IF(D13=2,"Improbable",IF(D13=3,"Posible",IF(D13=4,"Probable",IF(D13=5,"Casi segura")))))</f>
        <v>Probable</v>
      </c>
    </row>
    <row r="14" spans="1:35" ht="12" customHeight="1" x14ac:dyDescent="0.25">
      <c r="A14" s="608" t="s">
        <v>396</v>
      </c>
      <c r="B14" s="609"/>
      <c r="C14" s="609"/>
      <c r="D14" s="82">
        <v>3</v>
      </c>
      <c r="E14" s="93" t="str">
        <f t="shared" si="0"/>
        <v>Posible</v>
      </c>
    </row>
    <row r="15" spans="1:35" ht="12" customHeight="1" x14ac:dyDescent="0.25">
      <c r="A15" s="608" t="s">
        <v>329</v>
      </c>
      <c r="B15" s="609"/>
      <c r="C15" s="609"/>
      <c r="D15" s="82">
        <v>3</v>
      </c>
      <c r="E15" s="93" t="str">
        <f t="shared" si="0"/>
        <v>Posible</v>
      </c>
    </row>
    <row r="16" spans="1:35" ht="12" customHeight="1" x14ac:dyDescent="0.25">
      <c r="A16" s="608" t="s">
        <v>334</v>
      </c>
      <c r="B16" s="609"/>
      <c r="C16" s="609"/>
      <c r="D16" s="82">
        <v>3</v>
      </c>
      <c r="E16" s="93" t="str">
        <f t="shared" si="0"/>
        <v>Posible</v>
      </c>
    </row>
    <row r="17" spans="1:5" ht="12" customHeight="1" x14ac:dyDescent="0.25">
      <c r="A17" s="608" t="s">
        <v>339</v>
      </c>
      <c r="B17" s="609"/>
      <c r="C17" s="609"/>
      <c r="D17" s="82">
        <v>3</v>
      </c>
      <c r="E17" s="93" t="str">
        <f t="shared" si="0"/>
        <v>Posible</v>
      </c>
    </row>
    <row r="18" spans="1:5" ht="12" customHeight="1" x14ac:dyDescent="0.25">
      <c r="A18" s="608" t="s">
        <v>340</v>
      </c>
      <c r="B18" s="609"/>
      <c r="C18" s="609"/>
      <c r="D18" s="82">
        <v>3</v>
      </c>
      <c r="E18" s="93" t="str">
        <f t="shared" si="0"/>
        <v>Posible</v>
      </c>
    </row>
    <row r="19" spans="1:5" ht="12" customHeight="1" x14ac:dyDescent="0.25">
      <c r="A19" s="608" t="s">
        <v>271</v>
      </c>
      <c r="B19" s="609"/>
      <c r="C19" s="609"/>
      <c r="D19" s="82">
        <v>3</v>
      </c>
      <c r="E19" s="93" t="str">
        <f t="shared" si="0"/>
        <v>Posible</v>
      </c>
    </row>
    <row r="20" spans="1:5" ht="12" customHeight="1" x14ac:dyDescent="0.25">
      <c r="A20" s="608" t="s">
        <v>269</v>
      </c>
      <c r="B20" s="609"/>
      <c r="C20" s="609"/>
      <c r="D20" s="82">
        <v>4</v>
      </c>
      <c r="E20" s="93" t="str">
        <f t="shared" si="0"/>
        <v>Probable</v>
      </c>
    </row>
    <row r="21" spans="1:5" ht="12" customHeight="1" x14ac:dyDescent="0.25">
      <c r="A21" s="608" t="s">
        <v>349</v>
      </c>
      <c r="B21" s="609"/>
      <c r="C21" s="609"/>
      <c r="D21" s="82">
        <v>3</v>
      </c>
      <c r="E21" s="93" t="str">
        <f t="shared" si="0"/>
        <v>Posible</v>
      </c>
    </row>
    <row r="22" spans="1:5" ht="15" customHeight="1" x14ac:dyDescent="0.25">
      <c r="A22" s="610" t="s">
        <v>377</v>
      </c>
      <c r="B22" s="611"/>
      <c r="C22" s="611"/>
      <c r="D22" s="88"/>
      <c r="E22" s="92"/>
    </row>
    <row r="23" spans="1:5" ht="12" customHeight="1" x14ac:dyDescent="0.25">
      <c r="A23" s="608"/>
      <c r="B23" s="609"/>
      <c r="C23" s="609"/>
      <c r="D23" s="82"/>
      <c r="E23" s="93" t="b">
        <f>IF(D23=1,"Rara vez",IF(D23=2,"Improbable",IF(D23=3,"Posible",IF(D23=4,"Probable",IF(D23=5,"Casi segura")))))</f>
        <v>0</v>
      </c>
    </row>
  </sheetData>
  <mergeCells count="23">
    <mergeCell ref="C1:D2"/>
    <mergeCell ref="C3:D3"/>
    <mergeCell ref="A1:B3"/>
    <mergeCell ref="A22:C22"/>
    <mergeCell ref="A23:C23"/>
    <mergeCell ref="A19:C19"/>
    <mergeCell ref="A20:C20"/>
    <mergeCell ref="A21:C21"/>
    <mergeCell ref="A15:C15"/>
    <mergeCell ref="A16:C16"/>
    <mergeCell ref="A17:C17"/>
    <mergeCell ref="A18:C18"/>
    <mergeCell ref="A11:C11"/>
    <mergeCell ref="A12:C12"/>
    <mergeCell ref="A13:C13"/>
    <mergeCell ref="A14:C14"/>
    <mergeCell ref="A10:C10"/>
    <mergeCell ref="A9:C9"/>
    <mergeCell ref="A4:E4"/>
    <mergeCell ref="A5:C5"/>
    <mergeCell ref="A6:C6"/>
    <mergeCell ref="A7:C7"/>
    <mergeCell ref="A8:C8"/>
  </mergeCells>
  <printOptions horizontalCentered="1"/>
  <pageMargins left="0.23622047244094491" right="0.23622047244094491" top="0.55118110236220474" bottom="0.35433070866141736"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E28"/>
  <sheetViews>
    <sheetView zoomScaleNormal="100" zoomScaleSheetLayoutView="100" workbookViewId="0">
      <selection activeCell="A31" sqref="A31"/>
    </sheetView>
  </sheetViews>
  <sheetFormatPr baseColWidth="10" defaultRowHeight="15" x14ac:dyDescent="0.25"/>
  <cols>
    <col min="1" max="1" width="31.85546875" customWidth="1"/>
    <col min="2" max="2" width="50.7109375" customWidth="1"/>
    <col min="3" max="3" width="4.7109375" customWidth="1"/>
    <col min="4" max="4" width="9.85546875" customWidth="1"/>
    <col min="5" max="5" width="4.7109375" customWidth="1"/>
    <col min="6" max="6" width="9.85546875" customWidth="1"/>
    <col min="7" max="7" width="7.85546875" customWidth="1"/>
    <col min="8" max="8" width="20" customWidth="1"/>
  </cols>
  <sheetData>
    <row r="1" spans="1:31" s="2" customFormat="1" ht="15.75" customHeight="1" thickBot="1" x14ac:dyDescent="0.2">
      <c r="A1" s="626"/>
      <c r="B1" s="602" t="s">
        <v>111</v>
      </c>
      <c r="C1" s="603"/>
      <c r="D1" s="603"/>
      <c r="E1" s="603"/>
      <c r="F1" s="603"/>
      <c r="G1" s="627"/>
      <c r="H1" s="96" t="s">
        <v>217</v>
      </c>
      <c r="I1" s="19"/>
      <c r="J1" s="19"/>
      <c r="K1" s="19"/>
      <c r="L1" s="19"/>
      <c r="M1" s="19"/>
      <c r="N1" s="19"/>
      <c r="O1" s="19"/>
      <c r="P1" s="19"/>
      <c r="Q1" s="19"/>
      <c r="R1" s="19"/>
      <c r="S1" s="19"/>
      <c r="T1" s="19"/>
      <c r="U1" s="19"/>
      <c r="V1" s="19"/>
      <c r="W1" s="19"/>
      <c r="X1" s="19"/>
      <c r="Y1" s="19"/>
      <c r="Z1" s="19"/>
      <c r="AA1" s="19"/>
      <c r="AB1" s="19"/>
      <c r="AC1" s="19"/>
      <c r="AD1" s="19"/>
      <c r="AE1" s="19"/>
    </row>
    <row r="2" spans="1:31" s="2" customFormat="1" ht="15.75" customHeight="1" thickBot="1" x14ac:dyDescent="0.2">
      <c r="A2" s="626"/>
      <c r="B2" s="604"/>
      <c r="C2" s="605"/>
      <c r="D2" s="605"/>
      <c r="E2" s="605"/>
      <c r="F2" s="605"/>
      <c r="G2" s="628"/>
      <c r="H2" s="96" t="s">
        <v>203</v>
      </c>
      <c r="I2" s="19"/>
      <c r="J2" s="19"/>
      <c r="K2" s="19"/>
      <c r="L2" s="19"/>
      <c r="M2" s="19"/>
      <c r="N2" s="19"/>
      <c r="O2" s="19"/>
      <c r="P2" s="19"/>
      <c r="Q2" s="19"/>
      <c r="R2" s="19"/>
      <c r="S2" s="19"/>
      <c r="T2" s="19"/>
      <c r="U2" s="19"/>
      <c r="V2" s="19"/>
      <c r="W2" s="19"/>
      <c r="X2" s="19"/>
      <c r="Y2" s="19"/>
      <c r="Z2" s="19"/>
      <c r="AA2" s="19"/>
      <c r="AB2" s="19"/>
      <c r="AC2" s="19"/>
      <c r="AD2" s="19"/>
      <c r="AE2" s="19"/>
    </row>
    <row r="3" spans="1:31" ht="30" customHeight="1" thickBot="1" x14ac:dyDescent="0.3">
      <c r="A3" s="626"/>
      <c r="B3" s="633" t="s">
        <v>218</v>
      </c>
      <c r="C3" s="634"/>
      <c r="D3" s="634"/>
      <c r="E3" s="634"/>
      <c r="F3" s="634"/>
      <c r="G3" s="635"/>
      <c r="H3" s="98" t="s">
        <v>213</v>
      </c>
    </row>
    <row r="4" spans="1:31" ht="18.75" customHeight="1" x14ac:dyDescent="0.25">
      <c r="A4" s="99" t="s">
        <v>665</v>
      </c>
      <c r="B4" s="100"/>
      <c r="C4" s="100"/>
      <c r="D4" s="100"/>
      <c r="E4" s="100"/>
      <c r="F4" s="100"/>
      <c r="G4" s="100"/>
      <c r="H4" s="101"/>
    </row>
    <row r="5" spans="1:31" ht="15.75" customHeight="1" x14ac:dyDescent="0.25">
      <c r="A5" s="629" t="s">
        <v>50</v>
      </c>
      <c r="B5" s="630"/>
      <c r="C5" s="631" t="s">
        <v>52</v>
      </c>
      <c r="D5" s="631"/>
      <c r="E5" s="631" t="s">
        <v>55</v>
      </c>
      <c r="F5" s="631"/>
      <c r="G5" s="631" t="s">
        <v>56</v>
      </c>
      <c r="H5" s="632"/>
    </row>
    <row r="6" spans="1:31" ht="15" customHeight="1" x14ac:dyDescent="0.25">
      <c r="A6" s="629"/>
      <c r="B6" s="630"/>
      <c r="C6" s="97" t="s">
        <v>51</v>
      </c>
      <c r="D6" s="97" t="s">
        <v>54</v>
      </c>
      <c r="E6" s="97" t="s">
        <v>51</v>
      </c>
      <c r="F6" s="97" t="s">
        <v>54</v>
      </c>
      <c r="G6" s="97" t="s">
        <v>37</v>
      </c>
      <c r="H6" s="102" t="s">
        <v>57</v>
      </c>
    </row>
    <row r="7" spans="1:31" ht="15" customHeight="1" x14ac:dyDescent="0.25">
      <c r="A7" s="610" t="s">
        <v>28</v>
      </c>
      <c r="B7" s="611"/>
      <c r="C7" s="97"/>
      <c r="D7" s="97"/>
      <c r="E7" s="97"/>
      <c r="F7" s="97"/>
      <c r="G7" s="97"/>
      <c r="H7" s="102"/>
    </row>
    <row r="8" spans="1:31" ht="12" customHeight="1" x14ac:dyDescent="0.25">
      <c r="A8" s="608" t="s">
        <v>202</v>
      </c>
      <c r="B8" s="609"/>
      <c r="C8" s="82">
        <v>3</v>
      </c>
      <c r="D8" s="82" t="str">
        <f t="shared" ref="D8:D13" si="0">IF(C8=1,"Rara vez",IF(C8=2,"Improbable",IF(C8=3,"Posible",IF(C8=4,"Probable",IF(C8=5,"Casi segura")))))</f>
        <v>Posible</v>
      </c>
      <c r="E8" s="82">
        <v>20</v>
      </c>
      <c r="F8" s="82" t="str">
        <f t="shared" ref="F8:F13" si="1">IF(E8=5,"Moderado",IF(E8=10,"Mayor",IF(E8=20,"Catastrófico")))</f>
        <v>Catastrófico</v>
      </c>
      <c r="G8" s="82">
        <f>E8*C8</f>
        <v>60</v>
      </c>
      <c r="H8" s="103" t="str">
        <f t="shared" ref="H8:H13" si="2">IF(AND(G8&gt;=5,G8&lt;=10),"Baja",IF(AND(G8&gt;=5,G8&lt;=10),"Moderada",IF(AND(G8&gt;=11,G8&lt;=20),"Alta",IF(AND(G8&gt;=25,G8&lt;=100),"Extrema"))))</f>
        <v>Extrema</v>
      </c>
    </row>
    <row r="9" spans="1:31" ht="12" customHeight="1" x14ac:dyDescent="0.25">
      <c r="A9" s="608" t="s">
        <v>270</v>
      </c>
      <c r="B9" s="609"/>
      <c r="C9" s="82">
        <v>3</v>
      </c>
      <c r="D9" s="82" t="str">
        <f t="shared" si="0"/>
        <v>Posible</v>
      </c>
      <c r="E9" s="82">
        <v>10</v>
      </c>
      <c r="F9" s="82" t="str">
        <f t="shared" si="1"/>
        <v>Mayor</v>
      </c>
      <c r="G9" s="82">
        <v>30</v>
      </c>
      <c r="H9" s="103" t="str">
        <f t="shared" si="2"/>
        <v>Extrema</v>
      </c>
    </row>
    <row r="10" spans="1:31" ht="12" hidden="1" customHeight="1" x14ac:dyDescent="0.25">
      <c r="A10" s="608"/>
      <c r="B10" s="609"/>
      <c r="C10" s="82"/>
      <c r="D10" s="82" t="b">
        <f t="shared" si="0"/>
        <v>0</v>
      </c>
      <c r="E10" s="82"/>
      <c r="F10" s="82" t="b">
        <f t="shared" si="1"/>
        <v>0</v>
      </c>
      <c r="G10" s="82"/>
      <c r="H10" s="103" t="b">
        <f t="shared" si="2"/>
        <v>0</v>
      </c>
    </row>
    <row r="11" spans="1:31" ht="12" hidden="1" customHeight="1" x14ac:dyDescent="0.25">
      <c r="A11" s="608"/>
      <c r="B11" s="609"/>
      <c r="C11" s="82"/>
      <c r="D11" s="82" t="b">
        <f t="shared" si="0"/>
        <v>0</v>
      </c>
      <c r="E11" s="82"/>
      <c r="F11" s="82" t="b">
        <f t="shared" si="1"/>
        <v>0</v>
      </c>
      <c r="G11" s="82"/>
      <c r="H11" s="103" t="b">
        <f t="shared" si="2"/>
        <v>0</v>
      </c>
    </row>
    <row r="12" spans="1:31" ht="12" hidden="1" customHeight="1" x14ac:dyDescent="0.25">
      <c r="A12" s="608"/>
      <c r="B12" s="609"/>
      <c r="C12" s="82"/>
      <c r="D12" s="82" t="b">
        <f t="shared" si="0"/>
        <v>0</v>
      </c>
      <c r="E12" s="82"/>
      <c r="F12" s="82" t="b">
        <f t="shared" si="1"/>
        <v>0</v>
      </c>
      <c r="G12" s="82"/>
      <c r="H12" s="103" t="b">
        <f t="shared" si="2"/>
        <v>0</v>
      </c>
    </row>
    <row r="13" spans="1:31" ht="12" hidden="1" customHeight="1" x14ac:dyDescent="0.25">
      <c r="A13" s="608"/>
      <c r="B13" s="609"/>
      <c r="C13" s="82"/>
      <c r="D13" s="82" t="b">
        <f t="shared" si="0"/>
        <v>0</v>
      </c>
      <c r="E13" s="82"/>
      <c r="F13" s="82" t="b">
        <f t="shared" si="1"/>
        <v>0</v>
      </c>
      <c r="G13" s="82"/>
      <c r="H13" s="103" t="b">
        <f t="shared" si="2"/>
        <v>0</v>
      </c>
    </row>
    <row r="14" spans="1:31" ht="15" customHeight="1" x14ac:dyDescent="0.25">
      <c r="A14" s="610" t="s">
        <v>397</v>
      </c>
      <c r="B14" s="611"/>
      <c r="C14" s="97"/>
      <c r="D14" s="97"/>
      <c r="E14" s="97"/>
      <c r="F14" s="97"/>
      <c r="G14" s="97"/>
      <c r="H14" s="102"/>
    </row>
    <row r="15" spans="1:31" ht="15" customHeight="1" x14ac:dyDescent="0.25">
      <c r="A15" s="608" t="s">
        <v>292</v>
      </c>
      <c r="B15" s="609"/>
      <c r="C15" s="82">
        <v>5</v>
      </c>
      <c r="D15" s="82" t="str">
        <f>IF(C15=1,"Rara vez",IF(C15=2,"Improbable",IF(C15=3,"Posible",IF(C15=4,"Probable",IF(C15=5,"Casi segura")))))</f>
        <v>Casi segura</v>
      </c>
      <c r="E15" s="82">
        <v>20</v>
      </c>
      <c r="F15" s="82" t="str">
        <f>IF(E15=5,"Moderado",IF(E15=10,"Mayor",IF(E15=20,"Catastrófico")))</f>
        <v>Catastrófico</v>
      </c>
      <c r="G15" s="82">
        <f>E15*C15</f>
        <v>100</v>
      </c>
      <c r="H15" s="103" t="str">
        <f>IF(AND(G15&gt;=5,G15&lt;=10),"Baja",IF(AND(G15&gt;=5,G15&lt;=10),"Moderada",IF(AND(G15&gt;=11,G15&lt;=20),"Alta",IF(AND(G15&gt;=25,G15&lt;=100),"Extrema"))))</f>
        <v>Extrema</v>
      </c>
    </row>
    <row r="16" spans="1:31" ht="12" customHeight="1" x14ac:dyDescent="0.25">
      <c r="A16" s="608" t="s">
        <v>273</v>
      </c>
      <c r="B16" s="609"/>
      <c r="C16" s="82">
        <v>3</v>
      </c>
      <c r="D16" s="82" t="str">
        <f>IF(C16=1,"Rara vez",IF(C16=2,"Improbable",IF(C16=3,"Posible",IF(C16=4,"Probable",IF(C16=5,"Casi segura")))))</f>
        <v>Posible</v>
      </c>
      <c r="E16" s="82">
        <v>20</v>
      </c>
      <c r="F16" s="82" t="str">
        <f t="shared" ref="F16:F28" si="3">IF(E16=5,"Moderado",IF(E16=10,"Mayor",IF(E16=20,"Catastrófico")))</f>
        <v>Catastrófico</v>
      </c>
      <c r="G16" s="82">
        <f t="shared" ref="G16:G28" si="4">E16*C16</f>
        <v>60</v>
      </c>
      <c r="H16" s="103" t="str">
        <f>IF(AND(G16&gt;=5,G16&lt;=10),"Baja",IF(AND(G16&gt;=5,G16&lt;=10),"Moderada",IF(AND(G16&gt;=11,G16&lt;=20),"Alta",IF(AND(G16&gt;=25,G16&lt;=100),"Extrema"))))</f>
        <v>Extrema</v>
      </c>
    </row>
    <row r="17" spans="1:8" ht="15.75" customHeight="1" x14ac:dyDescent="0.25">
      <c r="A17" s="610" t="s">
        <v>376</v>
      </c>
      <c r="B17" s="611"/>
      <c r="C17" s="97"/>
      <c r="D17" s="97"/>
      <c r="E17" s="97"/>
      <c r="F17" s="97"/>
      <c r="G17" s="97"/>
      <c r="H17" s="102"/>
    </row>
    <row r="18" spans="1:8" ht="15.75" customHeight="1" x14ac:dyDescent="0.25">
      <c r="A18" s="608" t="s">
        <v>262</v>
      </c>
      <c r="B18" s="609"/>
      <c r="C18" s="82">
        <v>4</v>
      </c>
      <c r="D18" s="82" t="str">
        <f t="shared" ref="D18:D26" si="5">IF(C18=1,"Rara vez",IF(C18=2,"Improbable",IF(C18=3,"Posible",IF(C18=4,"Probable",IF(C18=5,"Casi segura")))))</f>
        <v>Probable</v>
      </c>
      <c r="E18" s="82">
        <v>10</v>
      </c>
      <c r="F18" s="82" t="str">
        <f t="shared" si="3"/>
        <v>Mayor</v>
      </c>
      <c r="G18" s="82">
        <f t="shared" si="4"/>
        <v>40</v>
      </c>
      <c r="H18" s="103" t="str">
        <f t="shared" ref="H18:H26" si="6">IF(AND(G18&gt;=5,G18&lt;=10),"Baja",IF(AND(G18&gt;=5,G18&lt;=10),"Moderada",IF(AND(G18&gt;=11,G18&lt;=20),"Alta",IF(AND(G18&gt;=25,G18&lt;=100),"Extrema"))))</f>
        <v>Extrema</v>
      </c>
    </row>
    <row r="19" spans="1:8" ht="16.5" customHeight="1" x14ac:dyDescent="0.25">
      <c r="A19" s="608" t="s">
        <v>396</v>
      </c>
      <c r="B19" s="609"/>
      <c r="C19" s="82">
        <f>Probabilidad!D14</f>
        <v>3</v>
      </c>
      <c r="D19" s="82" t="str">
        <f t="shared" si="5"/>
        <v>Posible</v>
      </c>
      <c r="E19" s="82">
        <v>20</v>
      </c>
      <c r="F19" s="82" t="str">
        <f t="shared" si="3"/>
        <v>Catastrófico</v>
      </c>
      <c r="G19" s="82">
        <f t="shared" si="4"/>
        <v>60</v>
      </c>
      <c r="H19" s="103" t="str">
        <f t="shared" si="6"/>
        <v>Extrema</v>
      </c>
    </row>
    <row r="20" spans="1:8" ht="15" customHeight="1" x14ac:dyDescent="0.25">
      <c r="A20" s="608" t="s">
        <v>329</v>
      </c>
      <c r="B20" s="609"/>
      <c r="C20" s="82">
        <f>Probabilidad!D15</f>
        <v>3</v>
      </c>
      <c r="D20" s="82" t="str">
        <f t="shared" si="5"/>
        <v>Posible</v>
      </c>
      <c r="E20" s="82">
        <v>10</v>
      </c>
      <c r="F20" s="82" t="str">
        <f t="shared" si="3"/>
        <v>Mayor</v>
      </c>
      <c r="G20" s="82">
        <f t="shared" si="4"/>
        <v>30</v>
      </c>
      <c r="H20" s="103" t="str">
        <f t="shared" si="6"/>
        <v>Extrema</v>
      </c>
    </row>
    <row r="21" spans="1:8" ht="12" customHeight="1" x14ac:dyDescent="0.25">
      <c r="A21" s="608" t="s">
        <v>334</v>
      </c>
      <c r="B21" s="609"/>
      <c r="C21" s="82">
        <f>Probabilidad!D16</f>
        <v>3</v>
      </c>
      <c r="D21" s="82" t="str">
        <f t="shared" si="5"/>
        <v>Posible</v>
      </c>
      <c r="E21" s="82">
        <v>10</v>
      </c>
      <c r="F21" s="82" t="str">
        <f t="shared" si="3"/>
        <v>Mayor</v>
      </c>
      <c r="G21" s="82">
        <f t="shared" si="4"/>
        <v>30</v>
      </c>
      <c r="H21" s="103" t="str">
        <f t="shared" si="6"/>
        <v>Extrema</v>
      </c>
    </row>
    <row r="22" spans="1:8" ht="12" customHeight="1" x14ac:dyDescent="0.25">
      <c r="A22" s="608" t="s">
        <v>339</v>
      </c>
      <c r="B22" s="609"/>
      <c r="C22" s="82">
        <f>Probabilidad!D17</f>
        <v>3</v>
      </c>
      <c r="D22" s="82" t="str">
        <f t="shared" si="5"/>
        <v>Posible</v>
      </c>
      <c r="E22" s="82">
        <v>10</v>
      </c>
      <c r="F22" s="82" t="str">
        <f t="shared" si="3"/>
        <v>Mayor</v>
      </c>
      <c r="G22" s="82">
        <f t="shared" si="4"/>
        <v>30</v>
      </c>
      <c r="H22" s="103" t="str">
        <f t="shared" si="6"/>
        <v>Extrema</v>
      </c>
    </row>
    <row r="23" spans="1:8" ht="12" customHeight="1" x14ac:dyDescent="0.25">
      <c r="A23" s="608" t="s">
        <v>340</v>
      </c>
      <c r="B23" s="609"/>
      <c r="C23" s="82">
        <f>Probabilidad!D18</f>
        <v>3</v>
      </c>
      <c r="D23" s="82" t="str">
        <f t="shared" si="5"/>
        <v>Posible</v>
      </c>
      <c r="E23" s="82">
        <v>10</v>
      </c>
      <c r="F23" s="82" t="str">
        <f t="shared" si="3"/>
        <v>Mayor</v>
      </c>
      <c r="G23" s="82">
        <f t="shared" si="4"/>
        <v>30</v>
      </c>
      <c r="H23" s="103" t="str">
        <f t="shared" si="6"/>
        <v>Extrema</v>
      </c>
    </row>
    <row r="24" spans="1:8" ht="12" customHeight="1" x14ac:dyDescent="0.25">
      <c r="A24" s="608" t="s">
        <v>271</v>
      </c>
      <c r="B24" s="609"/>
      <c r="C24" s="82">
        <v>3</v>
      </c>
      <c r="D24" s="82" t="str">
        <f t="shared" si="5"/>
        <v>Posible</v>
      </c>
      <c r="E24" s="82">
        <v>10</v>
      </c>
      <c r="F24" s="82" t="str">
        <f t="shared" si="3"/>
        <v>Mayor</v>
      </c>
      <c r="G24" s="82">
        <f t="shared" si="4"/>
        <v>30</v>
      </c>
      <c r="H24" s="103" t="str">
        <f t="shared" si="6"/>
        <v>Extrema</v>
      </c>
    </row>
    <row r="25" spans="1:8" ht="15" customHeight="1" x14ac:dyDescent="0.25">
      <c r="A25" s="608" t="s">
        <v>269</v>
      </c>
      <c r="B25" s="609"/>
      <c r="C25" s="82">
        <f>Probabilidad!D20</f>
        <v>4</v>
      </c>
      <c r="D25" s="82" t="str">
        <f t="shared" si="5"/>
        <v>Probable</v>
      </c>
      <c r="E25" s="82">
        <v>20</v>
      </c>
      <c r="F25" s="82" t="str">
        <f t="shared" si="3"/>
        <v>Catastrófico</v>
      </c>
      <c r="G25" s="82">
        <f t="shared" si="4"/>
        <v>80</v>
      </c>
      <c r="H25" s="103" t="str">
        <f t="shared" si="6"/>
        <v>Extrema</v>
      </c>
    </row>
    <row r="26" spans="1:8" ht="17.25" customHeight="1" x14ac:dyDescent="0.25">
      <c r="A26" s="608" t="s">
        <v>349</v>
      </c>
      <c r="B26" s="609"/>
      <c r="C26" s="82">
        <f>Probabilidad!D21</f>
        <v>3</v>
      </c>
      <c r="D26" s="82" t="str">
        <f t="shared" si="5"/>
        <v>Posible</v>
      </c>
      <c r="E26" s="82">
        <v>10</v>
      </c>
      <c r="F26" s="82" t="str">
        <f t="shared" si="3"/>
        <v>Mayor</v>
      </c>
      <c r="G26" s="82">
        <f t="shared" si="4"/>
        <v>30</v>
      </c>
      <c r="H26" s="103" t="str">
        <f t="shared" si="6"/>
        <v>Extrema</v>
      </c>
    </row>
    <row r="27" spans="1:8" ht="12" customHeight="1" x14ac:dyDescent="0.25">
      <c r="A27" s="610" t="s">
        <v>377</v>
      </c>
      <c r="B27" s="611"/>
      <c r="C27" s="97"/>
      <c r="D27" s="97"/>
      <c r="E27" s="97"/>
      <c r="F27" s="97"/>
      <c r="G27" s="97"/>
      <c r="H27" s="102"/>
    </row>
    <row r="28" spans="1:8" ht="12" customHeight="1" x14ac:dyDescent="0.25">
      <c r="A28" s="608"/>
      <c r="B28" s="609"/>
      <c r="C28" s="82">
        <f>Probabilidad!D23</f>
        <v>0</v>
      </c>
      <c r="D28" s="82" t="b">
        <f>IF(C28=1,"Rara vez",IF(C28=2,"Improbable",IF(C28=3,"Posible",IF(C28=4,"Probable",IF(C28=5,"Casi segura")))))</f>
        <v>0</v>
      </c>
      <c r="E28" s="82"/>
      <c r="F28" s="82" t="b">
        <f t="shared" si="3"/>
        <v>0</v>
      </c>
      <c r="G28" s="82">
        <f t="shared" si="4"/>
        <v>0</v>
      </c>
      <c r="H28" s="103" t="b">
        <f>IF(AND(G28&gt;=5,G28&lt;=10),"Baja",IF(AND(G28&gt;=15,G28&lt;=25),"Moderada",IF(AND(G28&gt;=30,G28&lt;=50),"Alta",IF(AND(G28&gt;=60,G28&lt;=100),"Extrema"))))</f>
        <v>0</v>
      </c>
    </row>
  </sheetData>
  <mergeCells count="29">
    <mergeCell ref="A28:B28"/>
    <mergeCell ref="A25:B25"/>
    <mergeCell ref="A26:B26"/>
    <mergeCell ref="A27:B27"/>
    <mergeCell ref="A22:B22"/>
    <mergeCell ref="A23:B23"/>
    <mergeCell ref="A24:B24"/>
    <mergeCell ref="A18:B18"/>
    <mergeCell ref="A19:B19"/>
    <mergeCell ref="A20:B20"/>
    <mergeCell ref="A21:B21"/>
    <mergeCell ref="A12:B12"/>
    <mergeCell ref="A13:B13"/>
    <mergeCell ref="A14:B14"/>
    <mergeCell ref="A16:B16"/>
    <mergeCell ref="A17:B17"/>
    <mergeCell ref="A15:B15"/>
    <mergeCell ref="A7:B7"/>
    <mergeCell ref="A8:B8"/>
    <mergeCell ref="A9:B9"/>
    <mergeCell ref="A10:B10"/>
    <mergeCell ref="A11:B11"/>
    <mergeCell ref="A1:A3"/>
    <mergeCell ref="B1:G2"/>
    <mergeCell ref="A5:B6"/>
    <mergeCell ref="C5:D5"/>
    <mergeCell ref="E5:F5"/>
    <mergeCell ref="G5:H5"/>
    <mergeCell ref="B3:G3"/>
  </mergeCells>
  <printOptions horizontalCentered="1"/>
  <pageMargins left="0.23622047244094491" right="0.23622047244094491" top="0.74803149606299213" bottom="0.74803149606299213"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dimension ref="A1:AD66"/>
  <sheetViews>
    <sheetView view="pageBreakPreview" topLeftCell="A7" zoomScaleSheetLayoutView="100" workbookViewId="0">
      <selection activeCell="A4" sqref="A4:X4"/>
    </sheetView>
  </sheetViews>
  <sheetFormatPr baseColWidth="10" defaultRowHeight="15" x14ac:dyDescent="0.25"/>
  <cols>
    <col min="1" max="1" width="5.140625" customWidth="1"/>
    <col min="2" max="2" width="40.42578125" customWidth="1"/>
    <col min="3" max="4" width="4.85546875" customWidth="1"/>
    <col min="5" max="7" width="2.7109375" customWidth="1"/>
    <col min="8" max="8" width="3.7109375" customWidth="1"/>
    <col min="9" max="24" width="2.7109375" customWidth="1"/>
    <col min="25" max="25" width="3.42578125" customWidth="1"/>
  </cols>
  <sheetData>
    <row r="1" spans="1:30" s="2" customFormat="1" ht="15.75" thickBot="1" x14ac:dyDescent="0.2">
      <c r="A1" s="645"/>
      <c r="B1" s="646"/>
      <c r="C1" s="645" t="s">
        <v>111</v>
      </c>
      <c r="D1" s="684"/>
      <c r="E1" s="684"/>
      <c r="F1" s="684"/>
      <c r="G1" s="684"/>
      <c r="H1" s="684"/>
      <c r="I1" s="684"/>
      <c r="J1" s="684"/>
      <c r="K1" s="684"/>
      <c r="L1" s="684"/>
      <c r="M1" s="684"/>
      <c r="N1" s="684"/>
      <c r="O1" s="684"/>
      <c r="P1" s="684"/>
      <c r="Q1" s="684"/>
      <c r="R1" s="646"/>
      <c r="S1" s="636" t="s">
        <v>222</v>
      </c>
      <c r="T1" s="637"/>
      <c r="U1" s="637"/>
      <c r="V1" s="637"/>
      <c r="W1" s="637"/>
      <c r="X1" s="638"/>
      <c r="Y1" s="19"/>
      <c r="Z1" s="19"/>
      <c r="AA1" s="19"/>
      <c r="AB1" s="19"/>
      <c r="AC1" s="19"/>
      <c r="AD1" s="19"/>
    </row>
    <row r="2" spans="1:30" s="2" customFormat="1" ht="15.75" thickBot="1" x14ac:dyDescent="0.2">
      <c r="A2" s="647"/>
      <c r="B2" s="648"/>
      <c r="C2" s="639"/>
      <c r="D2" s="640"/>
      <c r="E2" s="640"/>
      <c r="F2" s="640"/>
      <c r="G2" s="640"/>
      <c r="H2" s="640"/>
      <c r="I2" s="640"/>
      <c r="J2" s="640"/>
      <c r="K2" s="640"/>
      <c r="L2" s="640"/>
      <c r="M2" s="640"/>
      <c r="N2" s="640"/>
      <c r="O2" s="640"/>
      <c r="P2" s="640"/>
      <c r="Q2" s="640"/>
      <c r="R2" s="641"/>
      <c r="S2" s="636" t="s">
        <v>110</v>
      </c>
      <c r="T2" s="637"/>
      <c r="U2" s="637"/>
      <c r="V2" s="637"/>
      <c r="W2" s="637"/>
      <c r="X2" s="638"/>
      <c r="Y2" s="19"/>
      <c r="Z2" s="19"/>
      <c r="AA2" s="19"/>
      <c r="AB2" s="19"/>
      <c r="AC2" s="19"/>
      <c r="AD2" s="19"/>
    </row>
    <row r="3" spans="1:30" ht="15.75" thickBot="1" x14ac:dyDescent="0.3">
      <c r="A3" s="639"/>
      <c r="B3" s="641"/>
      <c r="C3" s="642" t="s">
        <v>221</v>
      </c>
      <c r="D3" s="643"/>
      <c r="E3" s="643"/>
      <c r="F3" s="643"/>
      <c r="G3" s="643"/>
      <c r="H3" s="643"/>
      <c r="I3" s="643"/>
      <c r="J3" s="643"/>
      <c r="K3" s="643"/>
      <c r="L3" s="643"/>
      <c r="M3" s="643"/>
      <c r="N3" s="643"/>
      <c r="O3" s="643"/>
      <c r="P3" s="643"/>
      <c r="Q3" s="643"/>
      <c r="R3" s="644"/>
      <c r="S3" s="639" t="s">
        <v>213</v>
      </c>
      <c r="T3" s="640"/>
      <c r="U3" s="640"/>
      <c r="V3" s="640"/>
      <c r="W3" s="640"/>
      <c r="X3" s="641"/>
    </row>
    <row r="4" spans="1:30" ht="49.5" customHeight="1" x14ac:dyDescent="0.25">
      <c r="A4" s="670" t="s">
        <v>219</v>
      </c>
      <c r="B4" s="670"/>
      <c r="C4" s="670"/>
      <c r="D4" s="670"/>
      <c r="E4" s="670"/>
      <c r="F4" s="670"/>
      <c r="G4" s="670"/>
      <c r="H4" s="670"/>
      <c r="I4" s="670"/>
      <c r="J4" s="670"/>
      <c r="K4" s="670"/>
      <c r="L4" s="670"/>
      <c r="M4" s="670"/>
      <c r="N4" s="670"/>
      <c r="O4" s="670"/>
      <c r="P4" s="670"/>
      <c r="Q4" s="670"/>
      <c r="R4" s="670"/>
      <c r="S4" s="670"/>
      <c r="T4" s="670"/>
      <c r="U4" s="670"/>
      <c r="V4" s="670"/>
      <c r="W4" s="670"/>
      <c r="X4" s="670"/>
    </row>
    <row r="5" spans="1:30" ht="15" customHeight="1" x14ac:dyDescent="0.25">
      <c r="A5" s="678" t="s">
        <v>220</v>
      </c>
      <c r="B5" s="678"/>
      <c r="C5" s="678"/>
      <c r="D5" s="678"/>
      <c r="E5" s="678"/>
      <c r="F5" s="678"/>
      <c r="G5" s="678"/>
      <c r="H5" s="678"/>
      <c r="I5" s="678"/>
      <c r="J5" s="678"/>
      <c r="K5" s="678"/>
      <c r="L5" s="678"/>
      <c r="M5" s="678"/>
      <c r="N5" s="678"/>
      <c r="O5" s="678"/>
      <c r="P5" s="678"/>
      <c r="Q5" s="678"/>
      <c r="R5" s="678"/>
      <c r="S5" s="678"/>
      <c r="T5" s="678"/>
      <c r="U5" s="678"/>
      <c r="V5" s="678"/>
      <c r="W5" s="678"/>
      <c r="X5" s="678"/>
    </row>
    <row r="6" spans="1:30" ht="12.75" customHeight="1"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30" x14ac:dyDescent="0.25">
      <c r="A7" s="672" t="s">
        <v>7</v>
      </c>
      <c r="B7" s="105" t="s">
        <v>69</v>
      </c>
      <c r="C7" s="671" t="s">
        <v>70</v>
      </c>
      <c r="D7" s="671"/>
      <c r="E7" s="679" t="s">
        <v>30</v>
      </c>
      <c r="F7" s="679"/>
      <c r="G7" s="679"/>
      <c r="H7" s="679"/>
      <c r="I7" s="679"/>
      <c r="J7" s="679"/>
      <c r="K7" s="679"/>
      <c r="L7" s="679"/>
      <c r="M7" s="679"/>
      <c r="N7" s="679"/>
      <c r="O7" s="679"/>
      <c r="P7" s="679"/>
      <c r="Q7" s="679"/>
      <c r="R7" s="679"/>
      <c r="S7" s="679"/>
      <c r="T7" s="679"/>
      <c r="U7" s="679"/>
      <c r="V7" s="679"/>
      <c r="W7" s="679"/>
      <c r="X7" s="679"/>
    </row>
    <row r="8" spans="1:30" x14ac:dyDescent="0.25">
      <c r="A8" s="672"/>
      <c r="B8" s="105" t="s">
        <v>68</v>
      </c>
      <c r="C8" s="87" t="s">
        <v>8</v>
      </c>
      <c r="D8" s="87" t="s">
        <v>9</v>
      </c>
      <c r="E8" s="106">
        <v>1</v>
      </c>
      <c r="F8" s="106">
        <v>2</v>
      </c>
      <c r="G8" s="106">
        <v>3</v>
      </c>
      <c r="H8" s="106">
        <v>4</v>
      </c>
      <c r="I8" s="106">
        <v>5</v>
      </c>
      <c r="J8" s="106">
        <v>6</v>
      </c>
      <c r="K8" s="106">
        <v>7</v>
      </c>
      <c r="L8" s="106">
        <v>8</v>
      </c>
      <c r="M8" s="106">
        <v>9</v>
      </c>
      <c r="N8" s="106">
        <v>10</v>
      </c>
      <c r="O8" s="106">
        <v>11</v>
      </c>
      <c r="P8" s="106">
        <v>12</v>
      </c>
      <c r="Q8" s="106">
        <v>13</v>
      </c>
      <c r="R8" s="106"/>
      <c r="S8" s="106"/>
      <c r="T8" s="106"/>
      <c r="U8" s="106"/>
      <c r="V8" s="106"/>
      <c r="W8" s="106"/>
      <c r="X8" s="106"/>
    </row>
    <row r="9" spans="1:30" ht="28.5" customHeight="1" x14ac:dyDescent="0.25">
      <c r="A9" s="106">
        <v>1</v>
      </c>
      <c r="B9" s="107" t="s">
        <v>61</v>
      </c>
      <c r="C9" s="106">
        <v>20</v>
      </c>
      <c r="D9" s="80">
        <v>0</v>
      </c>
      <c r="E9" s="81" t="s">
        <v>102</v>
      </c>
      <c r="F9" s="81" t="s">
        <v>102</v>
      </c>
      <c r="G9" s="81" t="s">
        <v>102</v>
      </c>
      <c r="H9" s="81" t="s">
        <v>378</v>
      </c>
      <c r="I9" s="81" t="s">
        <v>378</v>
      </c>
      <c r="J9" s="81"/>
      <c r="K9" s="81" t="s">
        <v>102</v>
      </c>
      <c r="L9" s="81" t="s">
        <v>102</v>
      </c>
      <c r="M9" s="81" t="s">
        <v>102</v>
      </c>
      <c r="N9" s="81" t="s">
        <v>102</v>
      </c>
      <c r="O9" s="81" t="s">
        <v>102</v>
      </c>
      <c r="P9" s="81" t="s">
        <v>102</v>
      </c>
      <c r="Q9" s="81" t="s">
        <v>102</v>
      </c>
      <c r="R9" s="81"/>
      <c r="S9" s="81"/>
      <c r="T9" s="81"/>
      <c r="U9" s="81"/>
      <c r="V9" s="81"/>
      <c r="W9" s="81"/>
      <c r="X9" s="81"/>
    </row>
    <row r="10" spans="1:30" ht="24" customHeight="1" x14ac:dyDescent="0.25">
      <c r="A10" s="106">
        <v>2</v>
      </c>
      <c r="B10" s="76" t="s">
        <v>62</v>
      </c>
      <c r="C10" s="106">
        <v>20</v>
      </c>
      <c r="D10" s="80"/>
      <c r="E10" s="81" t="s">
        <v>102</v>
      </c>
      <c r="F10" s="81" t="s">
        <v>102</v>
      </c>
      <c r="G10" s="81" t="s">
        <v>102</v>
      </c>
      <c r="H10" s="81" t="s">
        <v>378</v>
      </c>
      <c r="I10" s="81" t="s">
        <v>378</v>
      </c>
      <c r="J10" s="81"/>
      <c r="K10" s="81" t="s">
        <v>102</v>
      </c>
      <c r="L10" s="81" t="s">
        <v>102</v>
      </c>
      <c r="M10" s="81" t="s">
        <v>102</v>
      </c>
      <c r="N10" s="81" t="s">
        <v>102</v>
      </c>
      <c r="O10" s="81" t="s">
        <v>102</v>
      </c>
      <c r="P10" s="81" t="s">
        <v>102</v>
      </c>
      <c r="Q10" s="81" t="s">
        <v>102</v>
      </c>
      <c r="R10" s="81"/>
      <c r="S10" s="81"/>
      <c r="T10" s="81"/>
      <c r="U10" s="81"/>
      <c r="V10" s="81"/>
      <c r="W10" s="81"/>
      <c r="X10" s="81"/>
    </row>
    <row r="11" spans="1:30" ht="24" customHeight="1" x14ac:dyDescent="0.25">
      <c r="A11" s="106">
        <v>3</v>
      </c>
      <c r="B11" s="108" t="s">
        <v>63</v>
      </c>
      <c r="C11" s="106"/>
      <c r="D11" s="80">
        <v>0</v>
      </c>
      <c r="E11" s="81"/>
      <c r="F11" s="81"/>
      <c r="G11" s="81"/>
      <c r="H11" s="81"/>
      <c r="I11" s="81"/>
      <c r="J11" s="81"/>
      <c r="K11" s="81"/>
      <c r="L11" s="81"/>
      <c r="M11" s="81"/>
      <c r="N11" s="81"/>
      <c r="O11" s="81"/>
      <c r="P11" s="81"/>
      <c r="Q11" s="81"/>
      <c r="R11" s="81"/>
      <c r="S11" s="81"/>
      <c r="T11" s="81"/>
      <c r="U11" s="81"/>
      <c r="V11" s="81"/>
      <c r="W11" s="81"/>
      <c r="X11" s="81"/>
    </row>
    <row r="12" spans="1:30" ht="24.75" customHeight="1" x14ac:dyDescent="0.25">
      <c r="A12" s="106">
        <v>4</v>
      </c>
      <c r="B12" s="107" t="s">
        <v>64</v>
      </c>
      <c r="C12" s="106">
        <v>10</v>
      </c>
      <c r="D12" s="80"/>
      <c r="E12" s="81" t="s">
        <v>102</v>
      </c>
      <c r="F12" s="81" t="s">
        <v>102</v>
      </c>
      <c r="G12" s="81" t="s">
        <v>102</v>
      </c>
      <c r="H12" s="81" t="s">
        <v>378</v>
      </c>
      <c r="I12" s="81" t="s">
        <v>378</v>
      </c>
      <c r="J12" s="81"/>
      <c r="K12" s="81" t="s">
        <v>102</v>
      </c>
      <c r="L12" s="81" t="s">
        <v>102</v>
      </c>
      <c r="M12" s="81" t="s">
        <v>102</v>
      </c>
      <c r="N12" s="81" t="s">
        <v>102</v>
      </c>
      <c r="O12" s="81" t="s">
        <v>102</v>
      </c>
      <c r="P12" s="81" t="s">
        <v>102</v>
      </c>
      <c r="Q12" s="81" t="s">
        <v>102</v>
      </c>
      <c r="R12" s="81"/>
      <c r="S12" s="81"/>
      <c r="T12" s="81"/>
      <c r="U12" s="81"/>
      <c r="V12" s="81"/>
      <c r="W12" s="81"/>
      <c r="X12" s="81"/>
    </row>
    <row r="13" spans="1:30" ht="24.75" customHeight="1" x14ac:dyDescent="0.25">
      <c r="A13" s="106">
        <v>5</v>
      </c>
      <c r="B13" s="107" t="s">
        <v>65</v>
      </c>
      <c r="C13" s="106">
        <v>20</v>
      </c>
      <c r="D13" s="80"/>
      <c r="E13" s="81" t="s">
        <v>102</v>
      </c>
      <c r="F13" s="81" t="s">
        <v>102</v>
      </c>
      <c r="G13" s="81" t="s">
        <v>102</v>
      </c>
      <c r="H13" s="81" t="s">
        <v>378</v>
      </c>
      <c r="I13" s="81" t="s">
        <v>378</v>
      </c>
      <c r="J13" s="81"/>
      <c r="K13" s="81" t="s">
        <v>102</v>
      </c>
      <c r="L13" s="81" t="s">
        <v>102</v>
      </c>
      <c r="M13" s="81" t="s">
        <v>102</v>
      </c>
      <c r="N13" s="81" t="s">
        <v>102</v>
      </c>
      <c r="O13" s="81" t="s">
        <v>102</v>
      </c>
      <c r="P13" s="81" t="s">
        <v>102</v>
      </c>
      <c r="Q13" s="81" t="s">
        <v>102</v>
      </c>
      <c r="R13" s="81"/>
      <c r="S13" s="81"/>
      <c r="T13" s="81"/>
      <c r="U13" s="81"/>
      <c r="V13" s="81"/>
      <c r="W13" s="81"/>
      <c r="X13" s="81"/>
    </row>
    <row r="14" spans="1:30" ht="25.5" customHeight="1" x14ac:dyDescent="0.25">
      <c r="A14" s="106">
        <v>6</v>
      </c>
      <c r="B14" s="107" t="s">
        <v>66</v>
      </c>
      <c r="C14" s="106">
        <v>15</v>
      </c>
      <c r="D14" s="80"/>
      <c r="E14" s="81" t="s">
        <v>102</v>
      </c>
      <c r="F14" s="81" t="s">
        <v>102</v>
      </c>
      <c r="G14" s="81" t="s">
        <v>102</v>
      </c>
      <c r="H14" s="81" t="s">
        <v>378</v>
      </c>
      <c r="I14" s="81" t="s">
        <v>378</v>
      </c>
      <c r="J14" s="81"/>
      <c r="K14" s="81"/>
      <c r="L14" s="81"/>
      <c r="M14" s="81"/>
      <c r="N14" s="81"/>
      <c r="O14" s="81"/>
      <c r="P14" s="81" t="s">
        <v>102</v>
      </c>
      <c r="Q14" s="81"/>
      <c r="R14" s="81"/>
      <c r="S14" s="81"/>
      <c r="T14" s="81"/>
      <c r="U14" s="81"/>
      <c r="V14" s="81"/>
      <c r="W14" s="81"/>
      <c r="X14" s="81"/>
    </row>
    <row r="15" spans="1:30" ht="26.25" customHeight="1" x14ac:dyDescent="0.25">
      <c r="A15" s="106">
        <v>7</v>
      </c>
      <c r="B15" s="107" t="s">
        <v>67</v>
      </c>
      <c r="C15" s="106">
        <v>30</v>
      </c>
      <c r="D15" s="80"/>
      <c r="E15" s="81" t="s">
        <v>102</v>
      </c>
      <c r="F15" s="81" t="s">
        <v>102</v>
      </c>
      <c r="G15" s="81" t="s">
        <v>102</v>
      </c>
      <c r="H15" s="81" t="s">
        <v>378</v>
      </c>
      <c r="I15" s="81" t="s">
        <v>378</v>
      </c>
      <c r="J15" s="81"/>
      <c r="K15" s="81" t="s">
        <v>102</v>
      </c>
      <c r="L15" s="81" t="s">
        <v>102</v>
      </c>
      <c r="M15" s="81" t="s">
        <v>102</v>
      </c>
      <c r="N15" s="81" t="s">
        <v>102</v>
      </c>
      <c r="O15" s="81" t="s">
        <v>102</v>
      </c>
      <c r="P15" s="81" t="s">
        <v>102</v>
      </c>
      <c r="Q15" s="81" t="s">
        <v>102</v>
      </c>
      <c r="R15" s="81"/>
      <c r="S15" s="81"/>
      <c r="T15" s="81"/>
      <c r="U15" s="81"/>
      <c r="V15" s="81"/>
      <c r="W15" s="81"/>
      <c r="X15" s="81"/>
    </row>
    <row r="16" spans="1:30" ht="12" customHeight="1" x14ac:dyDescent="0.2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15" customHeight="1" x14ac:dyDescent="0.25">
      <c r="A17" s="81"/>
      <c r="B17" s="680" t="s">
        <v>74</v>
      </c>
      <c r="C17" s="680"/>
      <c r="D17" s="680"/>
      <c r="E17" s="680"/>
      <c r="F17" s="680"/>
      <c r="G17" s="680"/>
      <c r="H17" s="680"/>
      <c r="I17" s="661" t="s">
        <v>69</v>
      </c>
      <c r="J17" s="662"/>
      <c r="K17" s="662"/>
      <c r="L17" s="662"/>
      <c r="M17" s="662"/>
      <c r="N17" s="662"/>
      <c r="O17" s="662"/>
      <c r="P17" s="662"/>
      <c r="Q17" s="662"/>
      <c r="R17" s="662"/>
      <c r="S17" s="662"/>
      <c r="T17" s="662"/>
      <c r="U17" s="662"/>
      <c r="V17" s="662"/>
      <c r="W17" s="662"/>
      <c r="X17" s="663"/>
    </row>
    <row r="18" spans="1:24" ht="15" customHeight="1" x14ac:dyDescent="0.25">
      <c r="A18" s="81"/>
      <c r="B18" s="673" t="s">
        <v>28</v>
      </c>
      <c r="C18" s="674"/>
      <c r="D18" s="674"/>
      <c r="E18" s="674"/>
      <c r="F18" s="674"/>
      <c r="G18" s="674"/>
      <c r="H18" s="675"/>
      <c r="I18" s="653" t="s">
        <v>71</v>
      </c>
      <c r="J18" s="654"/>
      <c r="K18" s="654"/>
      <c r="L18" s="655"/>
      <c r="M18" s="653" t="s">
        <v>72</v>
      </c>
      <c r="N18" s="654"/>
      <c r="O18" s="654"/>
      <c r="P18" s="655"/>
      <c r="Q18" s="653" t="s">
        <v>73</v>
      </c>
      <c r="R18" s="654"/>
      <c r="S18" s="654"/>
      <c r="T18" s="655"/>
      <c r="U18" s="653" t="s">
        <v>37</v>
      </c>
      <c r="V18" s="654"/>
      <c r="W18" s="654"/>
      <c r="X18" s="655"/>
    </row>
    <row r="19" spans="1:24" ht="11.25" customHeight="1" x14ac:dyDescent="0.25">
      <c r="A19" s="106">
        <v>1</v>
      </c>
      <c r="B19" s="676" t="s">
        <v>202</v>
      </c>
      <c r="C19" s="677"/>
      <c r="D19" s="677"/>
      <c r="E19" s="677"/>
      <c r="F19" s="677"/>
      <c r="G19" s="677"/>
      <c r="H19" s="677"/>
      <c r="I19" s="658" t="s">
        <v>102</v>
      </c>
      <c r="J19" s="659"/>
      <c r="K19" s="659"/>
      <c r="L19" s="660"/>
      <c r="M19" s="661" t="s">
        <v>102</v>
      </c>
      <c r="N19" s="662"/>
      <c r="O19" s="662"/>
      <c r="P19" s="663"/>
      <c r="Q19" s="661"/>
      <c r="R19" s="662"/>
      <c r="S19" s="662"/>
      <c r="T19" s="663"/>
      <c r="U19" s="658">
        <v>80</v>
      </c>
      <c r="V19" s="659"/>
      <c r="W19" s="659"/>
      <c r="X19" s="660"/>
    </row>
    <row r="20" spans="1:24" ht="12.95" customHeight="1" x14ac:dyDescent="0.25">
      <c r="A20" s="106">
        <v>2</v>
      </c>
      <c r="B20" s="510" t="s">
        <v>270</v>
      </c>
      <c r="C20" s="556"/>
      <c r="D20" s="556"/>
      <c r="E20" s="556"/>
      <c r="F20" s="556"/>
      <c r="G20" s="556"/>
      <c r="H20" s="511"/>
      <c r="I20" s="650"/>
      <c r="J20" s="651"/>
      <c r="K20" s="651"/>
      <c r="L20" s="652"/>
      <c r="M20" s="650" t="s">
        <v>102</v>
      </c>
      <c r="N20" s="651"/>
      <c r="O20" s="651"/>
      <c r="P20" s="652"/>
      <c r="Q20" s="650"/>
      <c r="R20" s="651"/>
      <c r="S20" s="651"/>
      <c r="T20" s="652"/>
      <c r="U20" s="658">
        <v>70</v>
      </c>
      <c r="V20" s="659"/>
      <c r="W20" s="659"/>
      <c r="X20" s="660"/>
    </row>
    <row r="21" spans="1:24" ht="12.95" hidden="1" customHeight="1" x14ac:dyDescent="0.25">
      <c r="A21" s="106"/>
      <c r="B21" s="590"/>
      <c r="C21" s="591"/>
      <c r="D21" s="591"/>
      <c r="E21" s="591"/>
      <c r="F21" s="591"/>
      <c r="G21" s="591"/>
      <c r="H21" s="592"/>
      <c r="I21" s="650"/>
      <c r="J21" s="651"/>
      <c r="K21" s="651"/>
      <c r="L21" s="652"/>
      <c r="M21" s="650"/>
      <c r="N21" s="651"/>
      <c r="O21" s="651"/>
      <c r="P21" s="652"/>
      <c r="Q21" s="650"/>
      <c r="R21" s="651"/>
      <c r="S21" s="651"/>
      <c r="T21" s="652"/>
      <c r="U21" s="658"/>
      <c r="V21" s="659"/>
      <c r="W21" s="659"/>
      <c r="X21" s="660"/>
    </row>
    <row r="22" spans="1:24" ht="12.95" hidden="1" customHeight="1" x14ac:dyDescent="0.25">
      <c r="A22" s="106"/>
      <c r="B22" s="590"/>
      <c r="C22" s="591"/>
      <c r="D22" s="591"/>
      <c r="E22" s="591"/>
      <c r="F22" s="591"/>
      <c r="G22" s="591"/>
      <c r="H22" s="592"/>
      <c r="I22" s="650"/>
      <c r="J22" s="651"/>
      <c r="K22" s="651"/>
      <c r="L22" s="652"/>
      <c r="M22" s="650"/>
      <c r="N22" s="651"/>
      <c r="O22" s="651"/>
      <c r="P22" s="652"/>
      <c r="Q22" s="650"/>
      <c r="R22" s="651"/>
      <c r="S22" s="651"/>
      <c r="T22" s="652"/>
      <c r="U22" s="658"/>
      <c r="V22" s="659"/>
      <c r="W22" s="659"/>
      <c r="X22" s="660"/>
    </row>
    <row r="23" spans="1:24" ht="12.95" hidden="1" customHeight="1" x14ac:dyDescent="0.25">
      <c r="A23" s="106"/>
      <c r="B23" s="590"/>
      <c r="C23" s="591"/>
      <c r="D23" s="591"/>
      <c r="E23" s="591"/>
      <c r="F23" s="591"/>
      <c r="G23" s="591"/>
      <c r="H23" s="592"/>
      <c r="I23" s="650"/>
      <c r="J23" s="651"/>
      <c r="K23" s="651"/>
      <c r="L23" s="652"/>
      <c r="M23" s="650"/>
      <c r="N23" s="651"/>
      <c r="O23" s="651"/>
      <c r="P23" s="652"/>
      <c r="Q23" s="650"/>
      <c r="R23" s="651"/>
      <c r="S23" s="651"/>
      <c r="T23" s="652"/>
      <c r="U23" s="658"/>
      <c r="V23" s="659"/>
      <c r="W23" s="659"/>
      <c r="X23" s="660"/>
    </row>
    <row r="24" spans="1:24" ht="12.95" hidden="1" customHeight="1" x14ac:dyDescent="0.25">
      <c r="A24" s="106"/>
      <c r="B24" s="590"/>
      <c r="C24" s="591"/>
      <c r="D24" s="591"/>
      <c r="E24" s="591"/>
      <c r="F24" s="591"/>
      <c r="G24" s="591"/>
      <c r="H24" s="592"/>
      <c r="I24" s="650"/>
      <c r="J24" s="651"/>
      <c r="K24" s="651"/>
      <c r="L24" s="652"/>
      <c r="M24" s="650"/>
      <c r="N24" s="651"/>
      <c r="O24" s="651"/>
      <c r="P24" s="652"/>
      <c r="Q24" s="650"/>
      <c r="R24" s="651"/>
      <c r="S24" s="651"/>
      <c r="T24" s="652"/>
      <c r="U24" s="658"/>
      <c r="V24" s="659"/>
      <c r="W24" s="659"/>
      <c r="X24" s="660"/>
    </row>
    <row r="25" spans="1:24" ht="12.95" customHeight="1" x14ac:dyDescent="0.25">
      <c r="A25" s="106"/>
      <c r="B25" s="673" t="s">
        <v>375</v>
      </c>
      <c r="C25" s="674"/>
      <c r="D25" s="674"/>
      <c r="E25" s="674"/>
      <c r="F25" s="674"/>
      <c r="G25" s="674"/>
      <c r="H25" s="675"/>
      <c r="I25" s="653"/>
      <c r="J25" s="654"/>
      <c r="K25" s="654"/>
      <c r="L25" s="655"/>
      <c r="M25" s="653"/>
      <c r="N25" s="654"/>
      <c r="O25" s="654"/>
      <c r="P25" s="655"/>
      <c r="Q25" s="653"/>
      <c r="R25" s="654"/>
      <c r="S25" s="654"/>
      <c r="T25" s="655"/>
      <c r="U25" s="653"/>
      <c r="V25" s="654"/>
      <c r="W25" s="654"/>
      <c r="X25" s="655"/>
    </row>
    <row r="26" spans="1:24" ht="12.95" customHeight="1" x14ac:dyDescent="0.25">
      <c r="A26" s="106">
        <v>3</v>
      </c>
      <c r="B26" s="590" t="s">
        <v>292</v>
      </c>
      <c r="C26" s="591"/>
      <c r="D26" s="591"/>
      <c r="E26" s="591"/>
      <c r="F26" s="591"/>
      <c r="G26" s="591"/>
      <c r="H26" s="592"/>
      <c r="I26" s="650" t="s">
        <v>102</v>
      </c>
      <c r="J26" s="651"/>
      <c r="K26" s="651"/>
      <c r="L26" s="652"/>
      <c r="M26" s="650" t="s">
        <v>102</v>
      </c>
      <c r="N26" s="651"/>
      <c r="O26" s="651"/>
      <c r="P26" s="652"/>
      <c r="Q26" s="650"/>
      <c r="R26" s="651"/>
      <c r="S26" s="651"/>
      <c r="T26" s="652"/>
      <c r="U26" s="658">
        <v>80</v>
      </c>
      <c r="V26" s="659"/>
      <c r="W26" s="659"/>
      <c r="X26" s="660"/>
    </row>
    <row r="27" spans="1:24" ht="13.5" customHeight="1" x14ac:dyDescent="0.25">
      <c r="A27" s="106">
        <v>4</v>
      </c>
      <c r="B27" s="590" t="s">
        <v>273</v>
      </c>
      <c r="C27" s="591"/>
      <c r="D27" s="591"/>
      <c r="E27" s="591"/>
      <c r="F27" s="591"/>
      <c r="G27" s="591"/>
      <c r="H27" s="592"/>
      <c r="I27" s="650" t="s">
        <v>102</v>
      </c>
      <c r="J27" s="651"/>
      <c r="K27" s="651"/>
      <c r="L27" s="652"/>
      <c r="M27" s="650" t="s">
        <v>102</v>
      </c>
      <c r="N27" s="651"/>
      <c r="O27" s="651"/>
      <c r="P27" s="652"/>
      <c r="Q27" s="650"/>
      <c r="R27" s="651"/>
      <c r="S27" s="651"/>
      <c r="T27" s="652"/>
      <c r="U27" s="658">
        <v>60</v>
      </c>
      <c r="V27" s="659"/>
      <c r="W27" s="659"/>
      <c r="X27" s="660"/>
    </row>
    <row r="28" spans="1:24" ht="12.95" customHeight="1" x14ac:dyDescent="0.25">
      <c r="A28" s="106"/>
      <c r="B28" s="673" t="s">
        <v>376</v>
      </c>
      <c r="C28" s="674"/>
      <c r="D28" s="674"/>
      <c r="E28" s="674"/>
      <c r="F28" s="674"/>
      <c r="G28" s="674"/>
      <c r="H28" s="675"/>
      <c r="I28" s="653"/>
      <c r="J28" s="654"/>
      <c r="K28" s="654"/>
      <c r="L28" s="655"/>
      <c r="M28" s="653"/>
      <c r="N28" s="654"/>
      <c r="O28" s="654"/>
      <c r="P28" s="655"/>
      <c r="Q28" s="653"/>
      <c r="R28" s="654"/>
      <c r="S28" s="654"/>
      <c r="T28" s="655"/>
      <c r="U28" s="653"/>
      <c r="V28" s="654"/>
      <c r="W28" s="654"/>
      <c r="X28" s="655"/>
    </row>
    <row r="29" spans="1:24" ht="12.95" customHeight="1" x14ac:dyDescent="0.25">
      <c r="A29" s="106">
        <v>5</v>
      </c>
      <c r="B29" s="685" t="s">
        <v>262</v>
      </c>
      <c r="C29" s="686"/>
      <c r="D29" s="686"/>
      <c r="E29" s="686"/>
      <c r="F29" s="686"/>
      <c r="G29" s="686"/>
      <c r="H29" s="687"/>
      <c r="I29" s="650"/>
      <c r="J29" s="651"/>
      <c r="K29" s="651"/>
      <c r="L29" s="652"/>
      <c r="M29" s="650" t="s">
        <v>102</v>
      </c>
      <c r="N29" s="651"/>
      <c r="O29" s="651"/>
      <c r="P29" s="652"/>
      <c r="Q29" s="650"/>
      <c r="R29" s="651"/>
      <c r="S29" s="651"/>
      <c r="T29" s="652"/>
      <c r="U29" s="658">
        <v>80</v>
      </c>
      <c r="V29" s="659"/>
      <c r="W29" s="659"/>
      <c r="X29" s="660"/>
    </row>
    <row r="30" spans="1:24" x14ac:dyDescent="0.25">
      <c r="A30" s="106">
        <v>6</v>
      </c>
      <c r="B30" s="685" t="s">
        <v>396</v>
      </c>
      <c r="C30" s="686"/>
      <c r="D30" s="686"/>
      <c r="E30" s="686"/>
      <c r="F30" s="686"/>
      <c r="G30" s="686"/>
      <c r="H30" s="687"/>
      <c r="I30" s="658"/>
      <c r="J30" s="659"/>
      <c r="K30" s="659"/>
      <c r="L30" s="660"/>
      <c r="M30" s="650"/>
      <c r="N30" s="651"/>
      <c r="O30" s="651"/>
      <c r="P30" s="652"/>
      <c r="Q30" s="650"/>
      <c r="R30" s="651"/>
      <c r="S30" s="651"/>
      <c r="T30" s="652"/>
      <c r="U30" s="658">
        <v>0</v>
      </c>
      <c r="V30" s="659"/>
      <c r="W30" s="659"/>
      <c r="X30" s="660"/>
    </row>
    <row r="31" spans="1:24" ht="12.95" customHeight="1" x14ac:dyDescent="0.25">
      <c r="A31" s="106">
        <v>7</v>
      </c>
      <c r="B31" s="685" t="s">
        <v>329</v>
      </c>
      <c r="C31" s="686"/>
      <c r="D31" s="686"/>
      <c r="E31" s="686"/>
      <c r="F31" s="686"/>
      <c r="G31" s="686"/>
      <c r="H31" s="687"/>
      <c r="I31" s="650" t="s">
        <v>102</v>
      </c>
      <c r="J31" s="651"/>
      <c r="K31" s="651"/>
      <c r="L31" s="652"/>
      <c r="M31" s="650" t="s">
        <v>102</v>
      </c>
      <c r="N31" s="651"/>
      <c r="O31" s="651"/>
      <c r="P31" s="652"/>
      <c r="Q31" s="650"/>
      <c r="R31" s="651"/>
      <c r="S31" s="651"/>
      <c r="T31" s="652"/>
      <c r="U31" s="658">
        <v>55</v>
      </c>
      <c r="V31" s="659"/>
      <c r="W31" s="659"/>
      <c r="X31" s="660"/>
    </row>
    <row r="32" spans="1:24" ht="12.95" customHeight="1" x14ac:dyDescent="0.25">
      <c r="A32" s="106">
        <v>8</v>
      </c>
      <c r="B32" s="685" t="s">
        <v>334</v>
      </c>
      <c r="C32" s="686"/>
      <c r="D32" s="686"/>
      <c r="E32" s="686"/>
      <c r="F32" s="686"/>
      <c r="G32" s="686"/>
      <c r="H32" s="687"/>
      <c r="I32" s="650" t="s">
        <v>102</v>
      </c>
      <c r="J32" s="651"/>
      <c r="K32" s="651"/>
      <c r="L32" s="652"/>
      <c r="M32" s="650" t="s">
        <v>102</v>
      </c>
      <c r="N32" s="651"/>
      <c r="O32" s="651"/>
      <c r="P32" s="652"/>
      <c r="Q32" s="650"/>
      <c r="R32" s="651"/>
      <c r="S32" s="651"/>
      <c r="T32" s="652"/>
      <c r="U32" s="658">
        <v>55</v>
      </c>
      <c r="V32" s="659"/>
      <c r="W32" s="659"/>
      <c r="X32" s="660"/>
    </row>
    <row r="33" spans="1:24" ht="12.95" customHeight="1" x14ac:dyDescent="0.25">
      <c r="A33" s="106">
        <v>9</v>
      </c>
      <c r="B33" s="685" t="s">
        <v>339</v>
      </c>
      <c r="C33" s="686"/>
      <c r="D33" s="686"/>
      <c r="E33" s="686"/>
      <c r="F33" s="686"/>
      <c r="G33" s="686"/>
      <c r="H33" s="687"/>
      <c r="I33" s="650" t="s">
        <v>378</v>
      </c>
      <c r="J33" s="651"/>
      <c r="K33" s="651"/>
      <c r="L33" s="652"/>
      <c r="M33" s="650" t="s">
        <v>102</v>
      </c>
      <c r="N33" s="651"/>
      <c r="O33" s="651"/>
      <c r="P33" s="652"/>
      <c r="Q33" s="650"/>
      <c r="R33" s="651"/>
      <c r="S33" s="651"/>
      <c r="T33" s="652"/>
      <c r="U33" s="658">
        <v>55</v>
      </c>
      <c r="V33" s="659"/>
      <c r="W33" s="659"/>
      <c r="X33" s="660"/>
    </row>
    <row r="34" spans="1:24" ht="12.95" customHeight="1" x14ac:dyDescent="0.25">
      <c r="A34" s="106">
        <v>10</v>
      </c>
      <c r="B34" s="685" t="s">
        <v>340</v>
      </c>
      <c r="C34" s="686"/>
      <c r="D34" s="686"/>
      <c r="E34" s="686"/>
      <c r="F34" s="686"/>
      <c r="G34" s="686"/>
      <c r="H34" s="687"/>
      <c r="I34" s="650" t="s">
        <v>102</v>
      </c>
      <c r="J34" s="651"/>
      <c r="K34" s="651"/>
      <c r="L34" s="652"/>
      <c r="M34" s="650" t="s">
        <v>102</v>
      </c>
      <c r="N34" s="651"/>
      <c r="O34" s="651"/>
      <c r="P34" s="652"/>
      <c r="Q34" s="650"/>
      <c r="R34" s="651"/>
      <c r="S34" s="651"/>
      <c r="T34" s="652"/>
      <c r="U34" s="658">
        <v>55</v>
      </c>
      <c r="V34" s="659"/>
      <c r="W34" s="659"/>
      <c r="X34" s="660"/>
    </row>
    <row r="35" spans="1:24" ht="12.95" customHeight="1" x14ac:dyDescent="0.25">
      <c r="A35" s="106">
        <v>11</v>
      </c>
      <c r="B35" s="685" t="s">
        <v>271</v>
      </c>
      <c r="C35" s="686"/>
      <c r="D35" s="686"/>
      <c r="E35" s="686"/>
      <c r="F35" s="686"/>
      <c r="G35" s="686"/>
      <c r="H35" s="687"/>
      <c r="I35" s="650" t="s">
        <v>102</v>
      </c>
      <c r="J35" s="651"/>
      <c r="K35" s="651"/>
      <c r="L35" s="652"/>
      <c r="M35" s="650" t="s">
        <v>102</v>
      </c>
      <c r="N35" s="651"/>
      <c r="O35" s="651"/>
      <c r="P35" s="652"/>
      <c r="Q35" s="650"/>
      <c r="R35" s="651"/>
      <c r="S35" s="651"/>
      <c r="T35" s="652"/>
      <c r="U35" s="658">
        <v>60</v>
      </c>
      <c r="V35" s="659"/>
      <c r="W35" s="659"/>
      <c r="X35" s="660"/>
    </row>
    <row r="36" spans="1:24" ht="12.95" customHeight="1" x14ac:dyDescent="0.25">
      <c r="A36" s="106">
        <v>12</v>
      </c>
      <c r="B36" s="685" t="s">
        <v>269</v>
      </c>
      <c r="C36" s="686"/>
      <c r="D36" s="686"/>
      <c r="E36" s="686"/>
      <c r="F36" s="686"/>
      <c r="G36" s="686"/>
      <c r="H36" s="687"/>
      <c r="I36" s="650" t="s">
        <v>102</v>
      </c>
      <c r="J36" s="651"/>
      <c r="K36" s="651"/>
      <c r="L36" s="652"/>
      <c r="M36" s="650" t="s">
        <v>102</v>
      </c>
      <c r="N36" s="651"/>
      <c r="O36" s="651"/>
      <c r="P36" s="652"/>
      <c r="Q36" s="650"/>
      <c r="R36" s="651"/>
      <c r="S36" s="651"/>
      <c r="T36" s="652"/>
      <c r="U36" s="658">
        <v>80</v>
      </c>
      <c r="V36" s="659"/>
      <c r="W36" s="659"/>
      <c r="X36" s="660"/>
    </row>
    <row r="37" spans="1:24" ht="12.95" customHeight="1" x14ac:dyDescent="0.25">
      <c r="A37" s="106">
        <v>13</v>
      </c>
      <c r="B37" s="685" t="s">
        <v>349</v>
      </c>
      <c r="C37" s="686"/>
      <c r="D37" s="686"/>
      <c r="E37" s="686"/>
      <c r="F37" s="686"/>
      <c r="G37" s="686"/>
      <c r="H37" s="687"/>
      <c r="I37" s="650" t="s">
        <v>102</v>
      </c>
      <c r="J37" s="651"/>
      <c r="K37" s="651"/>
      <c r="L37" s="652"/>
      <c r="M37" s="650" t="s">
        <v>102</v>
      </c>
      <c r="N37" s="651"/>
      <c r="O37" s="651"/>
      <c r="P37" s="652"/>
      <c r="Q37" s="650"/>
      <c r="R37" s="651"/>
      <c r="S37" s="651"/>
      <c r="T37" s="652"/>
      <c r="U37" s="658">
        <v>55</v>
      </c>
      <c r="V37" s="659"/>
      <c r="W37" s="659"/>
      <c r="X37" s="660"/>
    </row>
    <row r="38" spans="1:24" ht="12.95" customHeight="1" x14ac:dyDescent="0.25">
      <c r="A38" s="109"/>
      <c r="B38" s="110"/>
      <c r="C38" s="110"/>
      <c r="D38" s="110"/>
      <c r="E38" s="110"/>
      <c r="F38" s="110"/>
      <c r="G38" s="110"/>
      <c r="H38" s="110"/>
      <c r="I38" s="111"/>
      <c r="J38" s="111"/>
      <c r="K38" s="111"/>
      <c r="L38" s="111"/>
      <c r="M38" s="111"/>
      <c r="N38" s="111"/>
      <c r="O38" s="111"/>
      <c r="P38" s="111"/>
      <c r="Q38" s="111"/>
      <c r="R38" s="111"/>
      <c r="S38" s="111"/>
      <c r="T38" s="111"/>
      <c r="U38" s="111"/>
      <c r="V38" s="111"/>
      <c r="W38" s="111"/>
      <c r="X38" s="111"/>
    </row>
    <row r="39" spans="1:24" ht="23.25" customHeight="1" x14ac:dyDescent="0.25">
      <c r="A39" s="681" t="s">
        <v>75</v>
      </c>
      <c r="B39" s="682"/>
      <c r="C39" s="682"/>
      <c r="D39" s="682"/>
      <c r="E39" s="682"/>
      <c r="F39" s="682"/>
      <c r="G39" s="682"/>
      <c r="H39" s="682"/>
      <c r="I39" s="682"/>
      <c r="J39" s="682"/>
      <c r="K39" s="682"/>
      <c r="L39" s="682"/>
      <c r="M39" s="682"/>
      <c r="N39" s="682"/>
      <c r="O39" s="682"/>
      <c r="P39" s="682"/>
      <c r="Q39" s="682"/>
      <c r="R39" s="682"/>
      <c r="S39" s="682"/>
      <c r="T39" s="682"/>
      <c r="U39" s="682"/>
      <c r="V39" s="682"/>
      <c r="W39" s="682"/>
      <c r="X39" s="683"/>
    </row>
    <row r="40" spans="1:24" ht="48.75" customHeight="1" x14ac:dyDescent="0.25">
      <c r="A40" s="510" t="s">
        <v>219</v>
      </c>
      <c r="B40" s="556"/>
      <c r="C40" s="556"/>
      <c r="D40" s="556"/>
      <c r="E40" s="556"/>
      <c r="F40" s="556"/>
      <c r="G40" s="556"/>
      <c r="H40" s="556"/>
      <c r="I40" s="556"/>
      <c r="J40" s="556"/>
      <c r="K40" s="556"/>
      <c r="L40" s="556"/>
      <c r="M40" s="556"/>
      <c r="N40" s="556"/>
      <c r="O40" s="556"/>
      <c r="P40" s="556"/>
      <c r="Q40" s="556"/>
      <c r="R40" s="556"/>
      <c r="S40" s="556"/>
      <c r="T40" s="556"/>
      <c r="U40" s="556"/>
      <c r="V40" s="556"/>
      <c r="W40" s="556"/>
      <c r="X40" s="511"/>
    </row>
    <row r="41" spans="1:24" ht="15" customHeight="1" x14ac:dyDescent="0.25">
      <c r="A41" s="664" t="s">
        <v>220</v>
      </c>
      <c r="B41" s="665"/>
      <c r="C41" s="665"/>
      <c r="D41" s="665"/>
      <c r="E41" s="665"/>
      <c r="F41" s="665"/>
      <c r="G41" s="665"/>
      <c r="H41" s="665"/>
      <c r="I41" s="665"/>
      <c r="J41" s="665"/>
      <c r="K41" s="665"/>
      <c r="L41" s="665"/>
      <c r="M41" s="665"/>
      <c r="N41" s="665"/>
      <c r="O41" s="665"/>
      <c r="P41" s="665"/>
      <c r="Q41" s="665"/>
      <c r="R41" s="665"/>
      <c r="S41" s="665"/>
      <c r="T41" s="665"/>
      <c r="U41" s="665"/>
      <c r="V41" s="665"/>
      <c r="W41" s="665"/>
      <c r="X41" s="666"/>
    </row>
    <row r="42" spans="1:24" ht="12.75" customHeight="1"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x14ac:dyDescent="0.25">
      <c r="A43" s="672" t="s">
        <v>7</v>
      </c>
      <c r="B43" s="105" t="s">
        <v>69</v>
      </c>
      <c r="C43" s="671" t="s">
        <v>70</v>
      </c>
      <c r="D43" s="671"/>
      <c r="E43" s="661" t="s">
        <v>30</v>
      </c>
      <c r="F43" s="662"/>
      <c r="G43" s="662"/>
      <c r="H43" s="662"/>
      <c r="I43" s="662"/>
      <c r="J43" s="662"/>
      <c r="K43" s="662"/>
      <c r="L43" s="662"/>
      <c r="M43" s="662"/>
      <c r="N43" s="662"/>
      <c r="O43" s="662"/>
      <c r="P43" s="662"/>
      <c r="Q43" s="662"/>
      <c r="R43" s="662"/>
      <c r="S43" s="662"/>
      <c r="T43" s="662"/>
      <c r="U43" s="662"/>
      <c r="V43" s="662"/>
      <c r="W43" s="662"/>
      <c r="X43" s="663"/>
    </row>
    <row r="44" spans="1:24" x14ac:dyDescent="0.25">
      <c r="A44" s="672"/>
      <c r="B44" s="105" t="s">
        <v>68</v>
      </c>
      <c r="C44" s="87" t="s">
        <v>8</v>
      </c>
      <c r="D44" s="87" t="s">
        <v>9</v>
      </c>
      <c r="E44" s="112">
        <v>1</v>
      </c>
      <c r="F44" s="112">
        <v>15</v>
      </c>
      <c r="G44" s="112">
        <v>16</v>
      </c>
      <c r="H44" s="112">
        <v>17</v>
      </c>
      <c r="I44" s="112">
        <v>18</v>
      </c>
      <c r="J44" s="112">
        <v>19</v>
      </c>
      <c r="K44" s="112">
        <v>20</v>
      </c>
      <c r="L44" s="112">
        <v>21</v>
      </c>
      <c r="M44" s="112">
        <v>22</v>
      </c>
      <c r="N44" s="112">
        <v>23</v>
      </c>
      <c r="O44" s="112"/>
      <c r="P44" s="112"/>
      <c r="Q44" s="112"/>
      <c r="R44" s="112"/>
      <c r="S44" s="112"/>
      <c r="T44" s="112"/>
      <c r="U44" s="112"/>
      <c r="V44" s="112"/>
      <c r="W44" s="112"/>
      <c r="X44" s="112"/>
    </row>
    <row r="45" spans="1:24" ht="23.25" customHeight="1" x14ac:dyDescent="0.25">
      <c r="A45" s="106">
        <v>1</v>
      </c>
      <c r="B45" s="107" t="s">
        <v>61</v>
      </c>
      <c r="C45" s="106"/>
      <c r="D45" s="80"/>
      <c r="E45" s="80"/>
      <c r="F45" s="80"/>
      <c r="G45" s="80"/>
      <c r="H45" s="80"/>
      <c r="I45" s="80"/>
      <c r="J45" s="81"/>
      <c r="K45" s="81"/>
      <c r="L45" s="81"/>
      <c r="M45" s="81"/>
      <c r="N45" s="81"/>
      <c r="O45" s="81"/>
      <c r="P45" s="81"/>
      <c r="Q45" s="81"/>
      <c r="R45" s="81"/>
      <c r="S45" s="81"/>
      <c r="T45" s="81"/>
      <c r="U45" s="81"/>
      <c r="V45" s="81"/>
      <c r="W45" s="81"/>
      <c r="X45" s="81"/>
    </row>
    <row r="46" spans="1:24" ht="24" customHeight="1" x14ac:dyDescent="0.25">
      <c r="A46" s="106">
        <v>2</v>
      </c>
      <c r="B46" s="76" t="s">
        <v>62</v>
      </c>
      <c r="C46" s="106"/>
      <c r="D46" s="80"/>
      <c r="E46" s="80"/>
      <c r="F46" s="80"/>
      <c r="G46" s="80"/>
      <c r="H46" s="80"/>
      <c r="I46" s="80"/>
      <c r="J46" s="81"/>
      <c r="K46" s="81"/>
      <c r="L46" s="81"/>
      <c r="M46" s="81"/>
      <c r="N46" s="81"/>
      <c r="O46" s="81"/>
      <c r="P46" s="81"/>
      <c r="Q46" s="81"/>
      <c r="R46" s="81"/>
      <c r="S46" s="81"/>
      <c r="T46" s="81"/>
      <c r="U46" s="81"/>
      <c r="V46" s="81"/>
      <c r="W46" s="81"/>
      <c r="X46" s="81"/>
    </row>
    <row r="47" spans="1:24" ht="12.95" customHeight="1" x14ac:dyDescent="0.25">
      <c r="A47" s="106">
        <v>3</v>
      </c>
      <c r="B47" s="108" t="s">
        <v>63</v>
      </c>
      <c r="C47" s="106"/>
      <c r="D47" s="80"/>
      <c r="E47" s="80"/>
      <c r="F47" s="80"/>
      <c r="G47" s="80"/>
      <c r="H47" s="80"/>
      <c r="I47" s="80"/>
      <c r="J47" s="81"/>
      <c r="K47" s="81"/>
      <c r="L47" s="81"/>
      <c r="M47" s="81"/>
      <c r="N47" s="81"/>
      <c r="O47" s="81"/>
      <c r="P47" s="81"/>
      <c r="Q47" s="81"/>
      <c r="R47" s="81"/>
      <c r="S47" s="81"/>
      <c r="T47" s="81"/>
      <c r="U47" s="81"/>
      <c r="V47" s="81"/>
      <c r="W47" s="81"/>
      <c r="X47" s="81"/>
    </row>
    <row r="48" spans="1:24" ht="12.95" customHeight="1" x14ac:dyDescent="0.25">
      <c r="A48" s="106">
        <v>4</v>
      </c>
      <c r="B48" s="108" t="s">
        <v>64</v>
      </c>
      <c r="C48" s="106"/>
      <c r="D48" s="80"/>
      <c r="E48" s="80"/>
      <c r="F48" s="80"/>
      <c r="G48" s="80"/>
      <c r="H48" s="80"/>
      <c r="I48" s="80"/>
      <c r="J48" s="81"/>
      <c r="K48" s="81"/>
      <c r="L48" s="81"/>
      <c r="M48" s="81"/>
      <c r="N48" s="81"/>
      <c r="O48" s="81"/>
      <c r="P48" s="81"/>
      <c r="Q48" s="81"/>
      <c r="R48" s="81"/>
      <c r="S48" s="81"/>
      <c r="T48" s="81"/>
      <c r="U48" s="81"/>
      <c r="V48" s="81"/>
      <c r="W48" s="81"/>
      <c r="X48" s="81"/>
    </row>
    <row r="49" spans="1:24" ht="28.5" customHeight="1" x14ac:dyDescent="0.25">
      <c r="A49" s="106">
        <v>5</v>
      </c>
      <c r="B49" s="107" t="s">
        <v>65</v>
      </c>
      <c r="C49" s="106"/>
      <c r="D49" s="80"/>
      <c r="E49" s="80"/>
      <c r="F49" s="80"/>
      <c r="G49" s="80"/>
      <c r="H49" s="80"/>
      <c r="I49" s="80"/>
      <c r="J49" s="81"/>
      <c r="K49" s="81"/>
      <c r="L49" s="81"/>
      <c r="M49" s="81"/>
      <c r="N49" s="81"/>
      <c r="O49" s="81"/>
      <c r="P49" s="81"/>
      <c r="Q49" s="81"/>
      <c r="R49" s="81"/>
      <c r="S49" s="81"/>
      <c r="T49" s="81"/>
      <c r="U49" s="81"/>
      <c r="V49" s="81"/>
      <c r="W49" s="81"/>
      <c r="X49" s="81"/>
    </row>
    <row r="50" spans="1:24" ht="24.75" customHeight="1" x14ac:dyDescent="0.25">
      <c r="A50" s="113">
        <v>6</v>
      </c>
      <c r="B50" s="118" t="s">
        <v>66</v>
      </c>
      <c r="C50" s="113"/>
      <c r="D50" s="114"/>
      <c r="E50" s="114"/>
      <c r="F50" s="114"/>
      <c r="G50" s="114"/>
      <c r="H50" s="114"/>
      <c r="I50" s="114"/>
      <c r="J50" s="115"/>
      <c r="K50" s="115"/>
      <c r="L50" s="115"/>
      <c r="M50" s="115"/>
      <c r="N50" s="115"/>
      <c r="O50" s="115"/>
      <c r="P50" s="115"/>
      <c r="Q50" s="115"/>
      <c r="R50" s="115"/>
      <c r="S50" s="115"/>
      <c r="T50" s="115"/>
      <c r="U50" s="81"/>
      <c r="V50" s="81"/>
      <c r="W50" s="81"/>
      <c r="X50" s="81"/>
    </row>
    <row r="51" spans="1:24" ht="24.75" customHeight="1" x14ac:dyDescent="0.25">
      <c r="A51" s="106">
        <v>7</v>
      </c>
      <c r="B51" s="107" t="s">
        <v>67</v>
      </c>
      <c r="C51" s="106"/>
      <c r="D51" s="80"/>
      <c r="E51" s="80"/>
      <c r="F51" s="80"/>
      <c r="G51" s="80"/>
      <c r="H51" s="80"/>
      <c r="I51" s="80"/>
      <c r="J51" s="81"/>
      <c r="K51" s="81"/>
      <c r="L51" s="81"/>
      <c r="M51" s="81"/>
      <c r="N51" s="81"/>
      <c r="O51" s="81"/>
      <c r="P51" s="81"/>
      <c r="Q51" s="81"/>
      <c r="R51" s="81"/>
      <c r="S51" s="81"/>
      <c r="T51" s="81"/>
      <c r="U51" s="81"/>
      <c r="V51" s="81"/>
      <c r="W51" s="81"/>
      <c r="X51" s="81"/>
    </row>
    <row r="52" spans="1:24" ht="12.95" customHeight="1" x14ac:dyDescent="0.25">
      <c r="A52" s="109"/>
      <c r="B52" s="116"/>
      <c r="C52" s="109"/>
      <c r="D52" s="117"/>
      <c r="E52" s="104"/>
      <c r="F52" s="104"/>
      <c r="G52" s="104"/>
      <c r="H52" s="104"/>
      <c r="I52" s="104"/>
      <c r="J52" s="104"/>
      <c r="K52" s="104"/>
      <c r="L52" s="104"/>
      <c r="M52" s="104"/>
      <c r="N52" s="104"/>
      <c r="O52" s="104"/>
      <c r="P52" s="104"/>
      <c r="Q52" s="104"/>
      <c r="R52" s="104"/>
      <c r="S52" s="104"/>
      <c r="T52" s="104"/>
      <c r="U52" s="104"/>
      <c r="V52" s="104"/>
      <c r="W52" s="104"/>
      <c r="X52" s="104"/>
    </row>
    <row r="53" spans="1:24" ht="12.95" customHeight="1" x14ac:dyDescent="0.25">
      <c r="A53" s="106"/>
      <c r="B53" s="673" t="s">
        <v>49</v>
      </c>
      <c r="C53" s="674"/>
      <c r="D53" s="674"/>
      <c r="E53" s="674"/>
      <c r="F53" s="674"/>
      <c r="G53" s="674"/>
      <c r="H53" s="675"/>
      <c r="I53" s="653" t="s">
        <v>71</v>
      </c>
      <c r="J53" s="654"/>
      <c r="K53" s="654"/>
      <c r="L53" s="655"/>
      <c r="M53" s="653" t="s">
        <v>72</v>
      </c>
      <c r="N53" s="654"/>
      <c r="O53" s="654"/>
      <c r="P53" s="655"/>
      <c r="Q53" s="653" t="s">
        <v>73</v>
      </c>
      <c r="R53" s="654"/>
      <c r="S53" s="654"/>
      <c r="T53" s="655"/>
      <c r="U53" s="653" t="s">
        <v>37</v>
      </c>
      <c r="V53" s="654"/>
      <c r="W53" s="654"/>
      <c r="X53" s="655"/>
    </row>
    <row r="54" spans="1:24" ht="12.95" customHeight="1" x14ac:dyDescent="0.25">
      <c r="A54" s="106">
        <v>14</v>
      </c>
      <c r="B54" s="590"/>
      <c r="C54" s="591"/>
      <c r="D54" s="591"/>
      <c r="E54" s="591"/>
      <c r="F54" s="591"/>
      <c r="G54" s="591"/>
      <c r="H54" s="592"/>
      <c r="I54" s="649"/>
      <c r="J54" s="649"/>
      <c r="K54" s="649"/>
      <c r="L54" s="649"/>
      <c r="M54" s="656"/>
      <c r="N54" s="656"/>
      <c r="O54" s="656"/>
      <c r="P54" s="656"/>
      <c r="Q54" s="650"/>
      <c r="R54" s="651"/>
      <c r="S54" s="651"/>
      <c r="T54" s="652"/>
      <c r="U54" s="649"/>
      <c r="V54" s="649"/>
      <c r="W54" s="649"/>
      <c r="X54" s="649"/>
    </row>
    <row r="55" spans="1:24" ht="12.95" customHeight="1" x14ac:dyDescent="0.25">
      <c r="A55" s="106">
        <v>15</v>
      </c>
      <c r="B55" s="590"/>
      <c r="C55" s="591"/>
      <c r="D55" s="591"/>
      <c r="E55" s="591"/>
      <c r="F55" s="591"/>
      <c r="G55" s="591"/>
      <c r="H55" s="592"/>
      <c r="I55" s="649"/>
      <c r="J55" s="649"/>
      <c r="K55" s="649"/>
      <c r="L55" s="649"/>
      <c r="M55" s="656"/>
      <c r="N55" s="656"/>
      <c r="O55" s="656"/>
      <c r="P55" s="656"/>
      <c r="Q55" s="650"/>
      <c r="R55" s="651"/>
      <c r="S55" s="651"/>
      <c r="T55" s="652"/>
      <c r="U55" s="649"/>
      <c r="V55" s="649"/>
      <c r="W55" s="649"/>
      <c r="X55" s="649"/>
    </row>
    <row r="56" spans="1:24" ht="12.95" customHeight="1" x14ac:dyDescent="0.25">
      <c r="A56" s="106">
        <v>16</v>
      </c>
      <c r="B56" s="667"/>
      <c r="C56" s="668"/>
      <c r="D56" s="668"/>
      <c r="E56" s="668"/>
      <c r="F56" s="668"/>
      <c r="G56" s="668"/>
      <c r="H56" s="669"/>
      <c r="I56" s="657"/>
      <c r="J56" s="657"/>
      <c r="K56" s="657"/>
      <c r="L56" s="657"/>
      <c r="M56" s="688"/>
      <c r="N56" s="688"/>
      <c r="O56" s="688"/>
      <c r="P56" s="688"/>
      <c r="Q56" s="650"/>
      <c r="R56" s="651"/>
      <c r="S56" s="651"/>
      <c r="T56" s="652"/>
      <c r="U56" s="657"/>
      <c r="V56" s="657"/>
      <c r="W56" s="657"/>
      <c r="X56" s="657"/>
    </row>
    <row r="57" spans="1:24" ht="12.95" customHeight="1" x14ac:dyDescent="0.25">
      <c r="A57" s="106">
        <v>17</v>
      </c>
      <c r="B57" s="590"/>
      <c r="C57" s="591"/>
      <c r="D57" s="591"/>
      <c r="E57" s="591"/>
      <c r="F57" s="591"/>
      <c r="G57" s="591"/>
      <c r="H57" s="592"/>
      <c r="I57" s="649"/>
      <c r="J57" s="649"/>
      <c r="K57" s="649"/>
      <c r="L57" s="649"/>
      <c r="M57" s="656"/>
      <c r="N57" s="656"/>
      <c r="O57" s="656"/>
      <c r="P57" s="656"/>
      <c r="Q57" s="650"/>
      <c r="R57" s="651"/>
      <c r="S57" s="651"/>
      <c r="T57" s="652"/>
      <c r="U57" s="649"/>
      <c r="V57" s="649"/>
      <c r="W57" s="649"/>
      <c r="X57" s="649"/>
    </row>
    <row r="58" spans="1:24" ht="31.5" customHeight="1" x14ac:dyDescent="0.25">
      <c r="A58" s="106">
        <v>18</v>
      </c>
      <c r="B58" s="590"/>
      <c r="C58" s="591"/>
      <c r="D58" s="591"/>
      <c r="E58" s="591"/>
      <c r="F58" s="591"/>
      <c r="G58" s="591"/>
      <c r="H58" s="592"/>
      <c r="I58" s="649"/>
      <c r="J58" s="649"/>
      <c r="K58" s="649"/>
      <c r="L58" s="649"/>
      <c r="M58" s="656"/>
      <c r="N58" s="656"/>
      <c r="O58" s="656"/>
      <c r="P58" s="656"/>
      <c r="Q58" s="650"/>
      <c r="R58" s="651"/>
      <c r="S58" s="651"/>
      <c r="T58" s="652"/>
      <c r="U58" s="649"/>
      <c r="V58" s="649"/>
      <c r="W58" s="649"/>
      <c r="X58" s="649"/>
    </row>
    <row r="59" spans="1:24" ht="12.95" customHeight="1" x14ac:dyDescent="0.25">
      <c r="A59" s="106"/>
      <c r="B59" s="673"/>
      <c r="C59" s="674"/>
      <c r="D59" s="674"/>
      <c r="E59" s="674"/>
      <c r="F59" s="674"/>
      <c r="G59" s="674"/>
      <c r="H59" s="675"/>
      <c r="I59" s="653"/>
      <c r="J59" s="654"/>
      <c r="K59" s="654"/>
      <c r="L59" s="655"/>
      <c r="M59" s="653"/>
      <c r="N59" s="654"/>
      <c r="O59" s="654"/>
      <c r="P59" s="655"/>
      <c r="Q59" s="653"/>
      <c r="R59" s="654"/>
      <c r="S59" s="654"/>
      <c r="T59" s="655"/>
      <c r="U59" s="653"/>
      <c r="V59" s="654"/>
      <c r="W59" s="654"/>
      <c r="X59" s="655"/>
    </row>
    <row r="60" spans="1:24" ht="12" customHeight="1" x14ac:dyDescent="0.25">
      <c r="A60" s="106">
        <v>19</v>
      </c>
      <c r="B60" s="590"/>
      <c r="C60" s="591"/>
      <c r="D60" s="591"/>
      <c r="E60" s="591"/>
      <c r="F60" s="591"/>
      <c r="G60" s="591"/>
      <c r="H60" s="592"/>
      <c r="I60" s="656"/>
      <c r="J60" s="656"/>
      <c r="K60" s="656"/>
      <c r="L60" s="656"/>
      <c r="M60" s="656"/>
      <c r="N60" s="656"/>
      <c r="O60" s="656"/>
      <c r="P60" s="656"/>
      <c r="Q60" s="650"/>
      <c r="R60" s="651"/>
      <c r="S60" s="651"/>
      <c r="T60" s="652"/>
      <c r="U60" s="656"/>
      <c r="V60" s="656"/>
      <c r="W60" s="656"/>
      <c r="X60" s="656"/>
    </row>
    <row r="61" spans="1:24" ht="12.95" customHeight="1" x14ac:dyDescent="0.25">
      <c r="A61" s="106"/>
      <c r="B61" s="673"/>
      <c r="C61" s="674"/>
      <c r="D61" s="674"/>
      <c r="E61" s="674"/>
      <c r="F61" s="674"/>
      <c r="G61" s="674"/>
      <c r="H61" s="675"/>
      <c r="I61" s="653"/>
      <c r="J61" s="654"/>
      <c r="K61" s="654"/>
      <c r="L61" s="655"/>
      <c r="M61" s="653"/>
      <c r="N61" s="654"/>
      <c r="O61" s="654"/>
      <c r="P61" s="655"/>
      <c r="Q61" s="653"/>
      <c r="R61" s="654"/>
      <c r="S61" s="654"/>
      <c r="T61" s="655"/>
      <c r="U61" s="653"/>
      <c r="V61" s="654"/>
      <c r="W61" s="654"/>
      <c r="X61" s="655"/>
    </row>
    <row r="62" spans="1:24" ht="12" customHeight="1" x14ac:dyDescent="0.25">
      <c r="A62" s="106">
        <v>20</v>
      </c>
      <c r="B62" s="590"/>
      <c r="C62" s="591"/>
      <c r="D62" s="591"/>
      <c r="E62" s="591"/>
      <c r="F62" s="591"/>
      <c r="G62" s="591"/>
      <c r="H62" s="592"/>
      <c r="I62" s="656"/>
      <c r="J62" s="656"/>
      <c r="K62" s="656"/>
      <c r="L62" s="656"/>
      <c r="M62" s="656"/>
      <c r="N62" s="656"/>
      <c r="O62" s="656"/>
      <c r="P62" s="656"/>
      <c r="Q62" s="650"/>
      <c r="R62" s="651"/>
      <c r="S62" s="651"/>
      <c r="T62" s="652"/>
      <c r="U62" s="656"/>
      <c r="V62" s="656"/>
      <c r="W62" s="656"/>
      <c r="X62" s="656"/>
    </row>
    <row r="63" spans="1:24" ht="12.95" customHeight="1" x14ac:dyDescent="0.25">
      <c r="A63" s="106"/>
      <c r="B63" s="673"/>
      <c r="C63" s="674"/>
      <c r="D63" s="674"/>
      <c r="E63" s="674"/>
      <c r="F63" s="674"/>
      <c r="G63" s="674"/>
      <c r="H63" s="675"/>
      <c r="I63" s="653"/>
      <c r="J63" s="654"/>
      <c r="K63" s="654"/>
      <c r="L63" s="655"/>
      <c r="M63" s="653"/>
      <c r="N63" s="654"/>
      <c r="O63" s="654"/>
      <c r="P63" s="655"/>
      <c r="Q63" s="653"/>
      <c r="R63" s="654"/>
      <c r="S63" s="654"/>
      <c r="T63" s="655"/>
      <c r="U63" s="653"/>
      <c r="V63" s="654"/>
      <c r="W63" s="654"/>
      <c r="X63" s="655"/>
    </row>
    <row r="64" spans="1:24" ht="12" customHeight="1" x14ac:dyDescent="0.25">
      <c r="A64" s="106">
        <v>21</v>
      </c>
      <c r="B64" s="590"/>
      <c r="C64" s="591"/>
      <c r="D64" s="591"/>
      <c r="E64" s="591"/>
      <c r="F64" s="591"/>
      <c r="G64" s="591"/>
      <c r="H64" s="592"/>
      <c r="I64" s="656"/>
      <c r="J64" s="656"/>
      <c r="K64" s="656"/>
      <c r="L64" s="656"/>
      <c r="M64" s="656"/>
      <c r="N64" s="656"/>
      <c r="O64" s="656"/>
      <c r="P64" s="656"/>
      <c r="Q64" s="650"/>
      <c r="R64" s="651"/>
      <c r="S64" s="651"/>
      <c r="T64" s="652"/>
      <c r="U64" s="656"/>
      <c r="V64" s="656"/>
      <c r="W64" s="656"/>
      <c r="X64" s="656"/>
    </row>
    <row r="65" spans="1:24" ht="12.95" customHeight="1" x14ac:dyDescent="0.25">
      <c r="A65" s="106">
        <v>22</v>
      </c>
      <c r="B65" s="590"/>
      <c r="C65" s="591"/>
      <c r="D65" s="591"/>
      <c r="E65" s="591"/>
      <c r="F65" s="591"/>
      <c r="G65" s="591"/>
      <c r="H65" s="592"/>
      <c r="I65" s="656"/>
      <c r="J65" s="656"/>
      <c r="K65" s="656"/>
      <c r="L65" s="656"/>
      <c r="M65" s="656"/>
      <c r="N65" s="656"/>
      <c r="O65" s="656"/>
      <c r="P65" s="656"/>
      <c r="Q65" s="650"/>
      <c r="R65" s="651"/>
      <c r="S65" s="651"/>
      <c r="T65" s="652"/>
      <c r="U65" s="656"/>
      <c r="V65" s="656"/>
      <c r="W65" s="656"/>
      <c r="X65" s="656"/>
    </row>
    <row r="66" spans="1:24" ht="21.75" customHeight="1" x14ac:dyDescent="0.25">
      <c r="A66" s="106">
        <v>23</v>
      </c>
      <c r="B66" s="590"/>
      <c r="C66" s="591"/>
      <c r="D66" s="591"/>
      <c r="E66" s="591"/>
      <c r="F66" s="591"/>
      <c r="G66" s="591"/>
      <c r="H66" s="592"/>
      <c r="I66" s="656"/>
      <c r="J66" s="656"/>
      <c r="K66" s="656"/>
      <c r="L66" s="656"/>
      <c r="M66" s="656"/>
      <c r="N66" s="656"/>
      <c r="O66" s="656"/>
      <c r="P66" s="656"/>
      <c r="Q66" s="650"/>
      <c r="R66" s="651"/>
      <c r="S66" s="651"/>
      <c r="T66" s="652"/>
      <c r="U66" s="656"/>
      <c r="V66" s="656"/>
      <c r="W66" s="656"/>
      <c r="X66" s="656"/>
    </row>
  </sheetData>
  <mergeCells count="189">
    <mergeCell ref="M26:P26"/>
    <mergeCell ref="Q26:T26"/>
    <mergeCell ref="U26:X26"/>
    <mergeCell ref="B36:H36"/>
    <mergeCell ref="B33:H33"/>
    <mergeCell ref="B34:H34"/>
    <mergeCell ref="I33:L33"/>
    <mergeCell ref="I34:L34"/>
    <mergeCell ref="I36:L36"/>
    <mergeCell ref="M33:P33"/>
    <mergeCell ref="M34:P34"/>
    <mergeCell ref="M36:P36"/>
    <mergeCell ref="Q33:T33"/>
    <mergeCell ref="Q34:T34"/>
    <mergeCell ref="Q36:T36"/>
    <mergeCell ref="U33:X33"/>
    <mergeCell ref="U34:X34"/>
    <mergeCell ref="U36:X36"/>
    <mergeCell ref="U27:X27"/>
    <mergeCell ref="I27:L27"/>
    <mergeCell ref="M27:P27"/>
    <mergeCell ref="Q28:T28"/>
    <mergeCell ref="U28:X28"/>
    <mergeCell ref="B26:H26"/>
    <mergeCell ref="C1:R2"/>
    <mergeCell ref="S2:X2"/>
    <mergeCell ref="B66:H66"/>
    <mergeCell ref="I65:L65"/>
    <mergeCell ref="M65:P65"/>
    <mergeCell ref="B61:H61"/>
    <mergeCell ref="B64:H64"/>
    <mergeCell ref="B29:H29"/>
    <mergeCell ref="B30:H30"/>
    <mergeCell ref="B31:H31"/>
    <mergeCell ref="B32:H32"/>
    <mergeCell ref="B35:H35"/>
    <mergeCell ref="B37:H37"/>
    <mergeCell ref="B60:H60"/>
    <mergeCell ref="C43:D43"/>
    <mergeCell ref="B59:H59"/>
    <mergeCell ref="B53:H53"/>
    <mergeCell ref="B62:H62"/>
    <mergeCell ref="I62:L62"/>
    <mergeCell ref="M62:P62"/>
    <mergeCell ref="B65:H65"/>
    <mergeCell ref="I56:L56"/>
    <mergeCell ref="M56:P56"/>
    <mergeCell ref="B63:H63"/>
    <mergeCell ref="B54:H54"/>
    <mergeCell ref="B20:H20"/>
    <mergeCell ref="B21:H21"/>
    <mergeCell ref="B22:H22"/>
    <mergeCell ref="B23:H23"/>
    <mergeCell ref="B24:H24"/>
    <mergeCell ref="B25:H25"/>
    <mergeCell ref="B27:H27"/>
    <mergeCell ref="B28:H28"/>
    <mergeCell ref="A39:X39"/>
    <mergeCell ref="A43:A44"/>
    <mergeCell ref="I20:L20"/>
    <mergeCell ref="M20:P20"/>
    <mergeCell ref="Q20:T20"/>
    <mergeCell ref="U20:X20"/>
    <mergeCell ref="I21:L21"/>
    <mergeCell ref="M21:P21"/>
    <mergeCell ref="Q21:T21"/>
    <mergeCell ref="U21:X21"/>
    <mergeCell ref="I22:L22"/>
    <mergeCell ref="M22:P22"/>
    <mergeCell ref="Q22:T22"/>
    <mergeCell ref="I26:L26"/>
    <mergeCell ref="U22:X22"/>
    <mergeCell ref="A4:X4"/>
    <mergeCell ref="C7:D7"/>
    <mergeCell ref="A7:A8"/>
    <mergeCell ref="B18:H18"/>
    <mergeCell ref="B19:H19"/>
    <mergeCell ref="I19:L19"/>
    <mergeCell ref="M19:P19"/>
    <mergeCell ref="Q19:T19"/>
    <mergeCell ref="U19:X19"/>
    <mergeCell ref="A5:X5"/>
    <mergeCell ref="E7:X7"/>
    <mergeCell ref="U18:X18"/>
    <mergeCell ref="Q18:T18"/>
    <mergeCell ref="M18:P18"/>
    <mergeCell ref="I18:L18"/>
    <mergeCell ref="I17:X17"/>
    <mergeCell ref="B17:H17"/>
    <mergeCell ref="U23:X23"/>
    <mergeCell ref="I24:L24"/>
    <mergeCell ref="M24:P24"/>
    <mergeCell ref="Q24:T24"/>
    <mergeCell ref="U24:X24"/>
    <mergeCell ref="I25:L25"/>
    <mergeCell ref="M25:P25"/>
    <mergeCell ref="Q25:T25"/>
    <mergeCell ref="U25:X25"/>
    <mergeCell ref="I23:L23"/>
    <mergeCell ref="M23:P23"/>
    <mergeCell ref="Q23:T23"/>
    <mergeCell ref="I28:L28"/>
    <mergeCell ref="M28:P28"/>
    <mergeCell ref="Q27:T27"/>
    <mergeCell ref="U29:X29"/>
    <mergeCell ref="I30:L30"/>
    <mergeCell ref="M30:P30"/>
    <mergeCell ref="Q30:T30"/>
    <mergeCell ref="U30:X30"/>
    <mergeCell ref="I31:L31"/>
    <mergeCell ref="M31:P31"/>
    <mergeCell ref="Q31:T31"/>
    <mergeCell ref="U31:X31"/>
    <mergeCell ref="I29:L29"/>
    <mergeCell ref="M29:P29"/>
    <mergeCell ref="Q29:T29"/>
    <mergeCell ref="Q53:T53"/>
    <mergeCell ref="U32:X32"/>
    <mergeCell ref="I32:L32"/>
    <mergeCell ref="M32:P32"/>
    <mergeCell ref="Q32:T32"/>
    <mergeCell ref="I35:L35"/>
    <mergeCell ref="M35:P35"/>
    <mergeCell ref="Q35:T35"/>
    <mergeCell ref="U35:X35"/>
    <mergeCell ref="U53:X53"/>
    <mergeCell ref="Q62:T62"/>
    <mergeCell ref="U37:X37"/>
    <mergeCell ref="I59:L59"/>
    <mergeCell ref="M59:P59"/>
    <mergeCell ref="U59:X59"/>
    <mergeCell ref="E43:X43"/>
    <mergeCell ref="A40:X40"/>
    <mergeCell ref="A41:X41"/>
    <mergeCell ref="I37:L37"/>
    <mergeCell ref="M37:P37"/>
    <mergeCell ref="Q37:T37"/>
    <mergeCell ref="B56:H56"/>
    <mergeCell ref="B57:H57"/>
    <mergeCell ref="U57:X57"/>
    <mergeCell ref="B58:H58"/>
    <mergeCell ref="I58:L58"/>
    <mergeCell ref="M58:P58"/>
    <mergeCell ref="U58:X58"/>
    <mergeCell ref="Q54:T54"/>
    <mergeCell ref="B55:H55"/>
    <mergeCell ref="I54:L54"/>
    <mergeCell ref="M54:P54"/>
    <mergeCell ref="I53:L53"/>
    <mergeCell ref="M53:P53"/>
    <mergeCell ref="U55:X55"/>
    <mergeCell ref="I61:L61"/>
    <mergeCell ref="M61:P61"/>
    <mergeCell ref="Q61:T61"/>
    <mergeCell ref="U61:X61"/>
    <mergeCell ref="I60:L60"/>
    <mergeCell ref="M60:P60"/>
    <mergeCell ref="Q60:T60"/>
    <mergeCell ref="U60:X60"/>
    <mergeCell ref="Q56:T56"/>
    <mergeCell ref="U56:X56"/>
    <mergeCell ref="I57:L57"/>
    <mergeCell ref="M57:P57"/>
    <mergeCell ref="Q57:T57"/>
    <mergeCell ref="I55:L55"/>
    <mergeCell ref="S1:X1"/>
    <mergeCell ref="S3:X3"/>
    <mergeCell ref="C3:R3"/>
    <mergeCell ref="A1:B3"/>
    <mergeCell ref="U54:X54"/>
    <mergeCell ref="Q66:T66"/>
    <mergeCell ref="Q59:T59"/>
    <mergeCell ref="Q58:T58"/>
    <mergeCell ref="Q64:T64"/>
    <mergeCell ref="Q65:T65"/>
    <mergeCell ref="U65:X65"/>
    <mergeCell ref="I66:L66"/>
    <mergeCell ref="M66:P66"/>
    <mergeCell ref="U66:X66"/>
    <mergeCell ref="U62:X62"/>
    <mergeCell ref="I63:L63"/>
    <mergeCell ref="M63:P63"/>
    <mergeCell ref="Q63:T63"/>
    <mergeCell ref="U63:X63"/>
    <mergeCell ref="I64:L64"/>
    <mergeCell ref="M64:P64"/>
    <mergeCell ref="U64:X64"/>
    <mergeCell ref="M55:P55"/>
    <mergeCell ref="Q55:T55"/>
  </mergeCells>
  <printOptions horizontalCentered="1"/>
  <pageMargins left="0.23622047244094491" right="0.23622047244094491" top="0.55118110236220474" bottom="0.35433070866141736"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Gestión del Riesgo.</vt:lpstr>
      <vt:lpstr>Mapa R.Institucionales</vt:lpstr>
      <vt:lpstr>Mapa de riesgos corrupcion</vt:lpstr>
      <vt:lpstr>Definicion del riesgo</vt:lpstr>
      <vt:lpstr>Identificación riesgo corrupció</vt:lpstr>
      <vt:lpstr>Impacto</vt:lpstr>
      <vt:lpstr>Probabilidad</vt:lpstr>
      <vt:lpstr>Riesgo inherente</vt:lpstr>
      <vt:lpstr>Controles</vt:lpstr>
      <vt:lpstr>Riesgo Residual</vt:lpstr>
      <vt:lpstr>Monitoreo y revisión</vt:lpstr>
      <vt:lpstr>seguimiento</vt:lpstr>
      <vt:lpstr>Hoja1</vt:lpstr>
      <vt:lpstr>Controles!Área_de_impresión</vt:lpstr>
      <vt:lpstr>'Definicion del riesgo'!Área_de_impresión</vt:lpstr>
      <vt:lpstr>'Identificación riesgo corrupció'!Área_de_impresión</vt:lpstr>
      <vt:lpstr>'Monitoreo y revisión'!Área_de_impresión</vt:lpstr>
      <vt:lpstr>Probabilidad!Área_de_impresión</vt:lpstr>
      <vt:lpstr>'Riesgo inherente'!Área_de_impresión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 SEC. DE PLANEACION</dc:creator>
  <cp:lastModifiedBy>Usuario</cp:lastModifiedBy>
  <cp:lastPrinted>2019-02-21T15:48:22Z</cp:lastPrinted>
  <dcterms:created xsi:type="dcterms:W3CDTF">2016-05-06T14:42:10Z</dcterms:created>
  <dcterms:modified xsi:type="dcterms:W3CDTF">2023-03-28T21:16:34Z</dcterms:modified>
</cp:coreProperties>
</file>